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eb-design\Desktop\小山作業用\00_在庫更新UP\"/>
    </mc:Choice>
  </mc:AlternateContent>
  <xr:revisionPtr revIDLastSave="0" documentId="8_{34A34C80-8477-4841-95D4-57A90817D4B9}" xr6:coauthVersionLast="47" xr6:coauthVersionMax="47" xr10:uidLastSave="{00000000-0000-0000-0000-000000000000}"/>
  <bookViews>
    <workbookView xWindow="-120" yWindow="-120" windowWidth="38640" windowHeight="21120" xr2:uid="{7D31344A-07BB-4DB3-9C34-F1C88B5DA6FF}"/>
  </bookViews>
  <sheets>
    <sheet name="POSTGENERAL発注書" sheetId="1" r:id="rId1"/>
  </sheets>
  <externalReferences>
    <externalReference r:id="rId2"/>
    <externalReference r:id="rId3"/>
  </externalReferences>
  <definedNames>
    <definedName name="_xlnm._FilterDatabase" localSheetId="0" hidden="1">POSTGENERAL発注書!$B$10:$I$44</definedName>
    <definedName name="CD" localSheetId="0">10-MOD(SUM(MID([2]マスター!#REF!*1000+[2]マスター!$B1,ROW(!$A$1:$IV$12),1)*(1+MOD((ROW(!$A$1:$IV$12)-1),2)*2)),10)</definedName>
    <definedName name="CD">10-MOD(SUM(MID([2]マスター!#REF!*1000+[2]マスター!$B1,ROW(!$A$1:$IV$12),1)*(1+MOD((ROW(!$A$1:$IV$12)-1),2)*2)),10)</definedName>
    <definedName name="_xlnm.Print_Area" localSheetId="0">POSTGENERAL発注書!$A$1:$J$45</definedName>
    <definedName name="アーノット" localSheetId="0">10-MOD(SUM(MID([2]マスター!#REF!*1000+[2]マスター!$B1,ROW(!$A$1:$IV$12),1)*(1+MOD((ROW(!$A$1:$IV$12)-1),2)*2)),10)</definedName>
    <definedName name="アーノット">10-MOD(SUM(MID([2]マスター!#REF!*1000+[2]マスター!$B1,ROW(!$A$1:$IV$12),1)*(1+MOD((ROW(!$A$1:$IV$12)-1),2)*2)),10)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37" i="1"/>
  <c r="H37" i="1"/>
  <c r="G37" i="1"/>
  <c r="E37" i="1"/>
  <c r="D37" i="1"/>
  <c r="C37" i="1"/>
  <c r="I36" i="1"/>
  <c r="H36" i="1"/>
  <c r="G36" i="1"/>
  <c r="E36" i="1"/>
  <c r="D36" i="1"/>
  <c r="C36" i="1"/>
  <c r="I35" i="1"/>
  <c r="H35" i="1"/>
  <c r="G35" i="1"/>
  <c r="E35" i="1"/>
  <c r="D35" i="1"/>
  <c r="C35" i="1"/>
  <c r="I34" i="1"/>
  <c r="H34" i="1"/>
  <c r="G34" i="1"/>
  <c r="E34" i="1"/>
  <c r="D34" i="1"/>
  <c r="C34" i="1"/>
  <c r="I33" i="1"/>
  <c r="H33" i="1"/>
  <c r="G33" i="1"/>
  <c r="E33" i="1"/>
  <c r="D33" i="1"/>
  <c r="C33" i="1"/>
  <c r="I32" i="1"/>
  <c r="H32" i="1"/>
  <c r="G32" i="1"/>
  <c r="E32" i="1"/>
  <c r="D32" i="1"/>
  <c r="C32" i="1"/>
  <c r="I31" i="1"/>
  <c r="H31" i="1"/>
  <c r="G31" i="1"/>
  <c r="E31" i="1"/>
  <c r="D31" i="1"/>
  <c r="C31" i="1"/>
  <c r="I30" i="1"/>
  <c r="H30" i="1"/>
  <c r="G30" i="1"/>
  <c r="E30" i="1"/>
  <c r="D30" i="1"/>
  <c r="C30" i="1"/>
  <c r="I29" i="1"/>
  <c r="H29" i="1"/>
  <c r="G29" i="1"/>
  <c r="E29" i="1"/>
  <c r="D29" i="1"/>
  <c r="C29" i="1"/>
  <c r="I28" i="1"/>
  <c r="H28" i="1"/>
  <c r="G28" i="1"/>
  <c r="E28" i="1"/>
  <c r="D28" i="1"/>
  <c r="C28" i="1"/>
  <c r="I27" i="1"/>
  <c r="H27" i="1"/>
  <c r="G27" i="1"/>
  <c r="E27" i="1"/>
  <c r="D27" i="1"/>
  <c r="C27" i="1"/>
  <c r="I26" i="1"/>
  <c r="H26" i="1"/>
  <c r="G26" i="1"/>
  <c r="E26" i="1"/>
  <c r="D26" i="1"/>
  <c r="C26" i="1"/>
  <c r="I25" i="1"/>
  <c r="H25" i="1"/>
  <c r="G25" i="1"/>
  <c r="E25" i="1"/>
  <c r="D25" i="1"/>
  <c r="C25" i="1"/>
  <c r="I24" i="1"/>
  <c r="H24" i="1"/>
  <c r="G24" i="1"/>
  <c r="E24" i="1"/>
  <c r="D24" i="1"/>
  <c r="C24" i="1"/>
  <c r="I23" i="1"/>
  <c r="H23" i="1"/>
  <c r="G23" i="1"/>
  <c r="E23" i="1"/>
  <c r="D23" i="1"/>
  <c r="C23" i="1"/>
  <c r="I22" i="1"/>
  <c r="H22" i="1"/>
  <c r="G22" i="1"/>
  <c r="E22" i="1"/>
  <c r="D22" i="1"/>
  <c r="C22" i="1"/>
  <c r="I21" i="1"/>
  <c r="H21" i="1"/>
  <c r="G21" i="1"/>
  <c r="E21" i="1"/>
  <c r="D21" i="1"/>
  <c r="C21" i="1"/>
  <c r="I20" i="1"/>
  <c r="H20" i="1"/>
  <c r="G20" i="1"/>
  <c r="E20" i="1"/>
  <c r="D20" i="1"/>
  <c r="C20" i="1"/>
  <c r="I19" i="1"/>
  <c r="H19" i="1"/>
  <c r="G19" i="1"/>
  <c r="E19" i="1"/>
  <c r="D19" i="1"/>
  <c r="C19" i="1"/>
  <c r="I18" i="1"/>
  <c r="H18" i="1"/>
  <c r="G18" i="1"/>
  <c r="E18" i="1"/>
  <c r="D18" i="1"/>
  <c r="C18" i="1"/>
  <c r="I17" i="1"/>
  <c r="H17" i="1"/>
  <c r="G17" i="1"/>
  <c r="E17" i="1"/>
  <c r="D17" i="1"/>
  <c r="C17" i="1"/>
  <c r="I16" i="1"/>
  <c r="H16" i="1"/>
  <c r="G16" i="1"/>
  <c r="E16" i="1"/>
  <c r="D16" i="1"/>
  <c r="C16" i="1"/>
  <c r="I15" i="1"/>
  <c r="H15" i="1"/>
  <c r="G15" i="1"/>
  <c r="E15" i="1"/>
  <c r="D15" i="1"/>
  <c r="C15" i="1"/>
  <c r="I14" i="1"/>
  <c r="H14" i="1"/>
  <c r="G14" i="1"/>
  <c r="E14" i="1"/>
  <c r="D14" i="1"/>
  <c r="C14" i="1"/>
  <c r="I13" i="1"/>
  <c r="H13" i="1"/>
  <c r="G13" i="1"/>
  <c r="E13" i="1"/>
  <c r="D13" i="1"/>
  <c r="C13" i="1"/>
  <c r="I12" i="1"/>
  <c r="H12" i="1"/>
  <c r="G12" i="1"/>
  <c r="E12" i="1"/>
  <c r="D12" i="1"/>
  <c r="C12" i="1"/>
  <c r="I11" i="1"/>
  <c r="H11" i="1"/>
  <c r="H41" i="1" s="1"/>
  <c r="G11" i="1"/>
  <c r="E11" i="1"/>
  <c r="D11" i="1"/>
  <c r="C11" i="1"/>
  <c r="I2" i="1"/>
  <c r="H42" i="1" l="1"/>
  <c r="H45" i="1" s="1"/>
  <c r="I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creer-web</author>
  </authors>
  <commentList>
    <comment ref="C3" authorId="0" shapeId="0" xr:uid="{C73519B4-D5EC-4D0E-84F3-88BB94066FAB}">
      <text>
        <r>
          <rPr>
            <b/>
            <sz val="9"/>
            <color indexed="81"/>
            <rFont val="ＭＳ Ｐゴシック"/>
            <family val="3"/>
            <charset val="128"/>
          </rPr>
          <t>貴社名をご入力ください。</t>
        </r>
      </text>
    </comment>
    <comment ref="I3" authorId="0" shapeId="0" xr:uid="{98B54DF4-1A5D-4A73-B70B-37AC9A81856D}">
      <text>
        <r>
          <rPr>
            <b/>
            <sz val="10"/>
            <color indexed="81"/>
            <rFont val="ＭＳ Ｐゴシック"/>
            <family val="3"/>
            <charset val="128"/>
          </rPr>
          <t>お取引掛け率をご入力ください。</t>
        </r>
      </text>
    </comment>
    <comment ref="C4" authorId="0" shapeId="0" xr:uid="{35D0BC01-F67C-49A0-9DB4-99F88F60D435}">
      <text>
        <r>
          <rPr>
            <b/>
            <sz val="9"/>
            <color indexed="81"/>
            <rFont val="ＭＳ Ｐゴシック"/>
            <family val="3"/>
            <charset val="128"/>
          </rPr>
          <t>貴社名をご入力ください。</t>
        </r>
      </text>
    </comment>
    <comment ref="C5" authorId="0" shapeId="0" xr:uid="{FE25CE99-5699-4A54-9A0E-02ED35948991}">
      <text>
        <r>
          <rPr>
            <b/>
            <sz val="9"/>
            <color indexed="81"/>
            <rFont val="ＭＳ Ｐゴシック"/>
            <family val="3"/>
            <charset val="128"/>
          </rPr>
          <t>※納品書に記載が必要な場合は、必ずご記載ください。</t>
        </r>
      </text>
    </comment>
    <comment ref="I6" authorId="0" shapeId="0" xr:uid="{4E1A2858-3461-4F3A-AA78-64E4771305E9}">
      <text>
        <r>
          <rPr>
            <b/>
            <sz val="9"/>
            <color indexed="81"/>
            <rFont val="ＭＳ Ｐゴシック"/>
            <family val="3"/>
            <charset val="128"/>
          </rPr>
          <t>在庫状況を必ずご覧ください。</t>
        </r>
      </text>
    </comment>
    <comment ref="B11" authorId="0" shapeId="0" xr:uid="{52A75ED1-9640-4FF3-B29E-4A81198E0FF7}">
      <text>
        <r>
          <rPr>
            <sz val="9"/>
            <color indexed="81"/>
            <rFont val="ＭＳ Ｐゴシック"/>
            <family val="3"/>
            <charset val="128"/>
          </rPr>
          <t xml:space="preserve">品番の-（ハイフン）は、抜きでご入力ください。
</t>
        </r>
      </text>
    </comment>
    <comment ref="F11" authorId="0" shapeId="0" xr:uid="{A4B789FF-2FCA-4A2E-B994-0B8B3BEE6A70}">
      <text>
        <r>
          <rPr>
            <b/>
            <sz val="9"/>
            <color indexed="81"/>
            <rFont val="ＭＳ Ｐゴシック"/>
            <family val="3"/>
            <charset val="128"/>
          </rPr>
          <t>発注数をご入力ください。</t>
        </r>
      </text>
    </comment>
    <comment ref="H43" authorId="0" shapeId="0" xr:uid="{DA21D45F-6E59-4284-B555-044C50C89D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発送下代が満たない場合は、右の送料表をご参照の上、送料コードをご入力ください。
</t>
        </r>
      </text>
    </comment>
    <comment ref="H44" authorId="0" shapeId="0" xr:uid="{E1E4F46B-2A1C-4ED8-83EA-9D22E996C384}">
      <text>
        <r>
          <rPr>
            <b/>
            <sz val="9"/>
            <color indexed="81"/>
            <rFont val="ＭＳ Ｐゴシック"/>
            <family val="3"/>
            <charset val="128"/>
          </rPr>
          <t>代引きの場合は、右の代引き手数料表をご参照の上、代引き手数料コードをご入力ください。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<sst xmlns="http://schemas.openxmlformats.org/spreadsheetml/2006/main" count="70" uniqueCount="66">
  <si>
    <t>POST GENERAL 発注書</t>
    <rPh sb="13" eb="15">
      <t>ハッチュウ</t>
    </rPh>
    <rPh sb="15" eb="16">
      <t>ショ</t>
    </rPh>
    <phoneticPr fontId="3"/>
  </si>
  <si>
    <t>発注日</t>
    <rPh sb="0" eb="2">
      <t>ハッチュウ</t>
    </rPh>
    <rPh sb="2" eb="3">
      <t>ビ</t>
    </rPh>
    <phoneticPr fontId="3"/>
  </si>
  <si>
    <t>貴社名</t>
    <rPh sb="0" eb="2">
      <t>キシャ</t>
    </rPh>
    <rPh sb="2" eb="3">
      <t>メイ</t>
    </rPh>
    <phoneticPr fontId="3"/>
  </si>
  <si>
    <t>掛け率</t>
    <rPh sb="0" eb="1">
      <t>カ</t>
    </rPh>
    <rPh sb="2" eb="3">
      <t>リツ</t>
    </rPh>
    <phoneticPr fontId="3"/>
  </si>
  <si>
    <t>返信先FAX番号</t>
    <rPh sb="0" eb="2">
      <t>ヘンシン</t>
    </rPh>
    <rPh sb="2" eb="3">
      <t>サキ</t>
    </rPh>
    <rPh sb="6" eb="8">
      <t>バンゴウ</t>
    </rPh>
    <phoneticPr fontId="3"/>
  </si>
  <si>
    <t>お客様発注№</t>
    <rPh sb="1" eb="3">
      <t>キャクサマ</t>
    </rPh>
    <rPh sb="3" eb="5">
      <t>ハッチュウ</t>
    </rPh>
    <phoneticPr fontId="3"/>
  </si>
  <si>
    <t>納品先名</t>
    <rPh sb="0" eb="2">
      <t>ノウヒン</t>
    </rPh>
    <rPh sb="2" eb="3">
      <t>サキ</t>
    </rPh>
    <rPh sb="3" eb="4">
      <t>メイ</t>
    </rPh>
    <phoneticPr fontId="3"/>
  </si>
  <si>
    <t>納品先住所</t>
    <rPh sb="0" eb="2">
      <t>ノウヒン</t>
    </rPh>
    <rPh sb="2" eb="3">
      <t>サキ</t>
    </rPh>
    <rPh sb="3" eb="5">
      <t>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</si>
  <si>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</si>
  <si>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</si>
  <si>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希望納期</t>
    <rPh sb="0" eb="2">
      <t>キボウ</t>
    </rPh>
    <rPh sb="2" eb="4">
      <t>ノウキ</t>
    </rPh>
    <phoneticPr fontId="3"/>
  </si>
  <si>
    <t>在庫状況</t>
    <rPh sb="0" eb="2">
      <t>ザイコ</t>
    </rPh>
    <rPh sb="2" eb="4">
      <t>ジョウキョウ</t>
    </rPh>
    <phoneticPr fontId="3"/>
  </si>
  <si>
    <t>※在庫状況に関しまして　　　　　　　　　　　　　　　在庫は毎日更新しております。こちらの日時をご確認頂き、ご発注の際はホームページより、最新の物をダウンロードされた後、ご使用ください。</t>
    <rPh sb="1" eb="3">
      <t>ザイコ</t>
    </rPh>
    <rPh sb="3" eb="5">
      <t>ジョウキョウ</t>
    </rPh>
    <rPh sb="6" eb="7">
      <t>カン</t>
    </rPh>
    <rPh sb="26" eb="28">
      <t>ザイコ</t>
    </rPh>
    <rPh sb="29" eb="31">
      <t>マイニチ</t>
    </rPh>
    <rPh sb="31" eb="33">
      <t>コウシン</t>
    </rPh>
    <rPh sb="44" eb="45">
      <t>ヒ</t>
    </rPh>
    <rPh sb="45" eb="46">
      <t>ジ</t>
    </rPh>
    <rPh sb="48" eb="51">
      <t>カクニンイタダ</t>
    </rPh>
    <rPh sb="54" eb="56">
      <t>ハッチュウ</t>
    </rPh>
    <rPh sb="57" eb="58">
      <t>サイ</t>
    </rPh>
    <rPh sb="68" eb="70">
      <t>サイシン</t>
    </rPh>
    <rPh sb="71" eb="72">
      <t>モノ</t>
    </rPh>
    <rPh sb="82" eb="83">
      <t>ゴ</t>
    </rPh>
    <rPh sb="85" eb="87">
      <t>シヨウ</t>
    </rPh>
    <phoneticPr fontId="3"/>
  </si>
  <si>
    <t>商品コード</t>
    <rPh sb="0" eb="2">
      <t>ショウヒン</t>
    </rPh>
    <phoneticPr fontId="3"/>
  </si>
  <si>
    <t>商品名</t>
    <rPh sb="0" eb="3">
      <t>ショウヒンメイ</t>
    </rPh>
    <phoneticPr fontId="3"/>
  </si>
  <si>
    <t>上代</t>
    <rPh sb="0" eb="2">
      <t>ジョウダイ</t>
    </rPh>
    <phoneticPr fontId="3"/>
  </si>
  <si>
    <t>在庫数</t>
    <rPh sb="0" eb="2">
      <t>ザイコ</t>
    </rPh>
    <rPh sb="2" eb="3">
      <t>スウ</t>
    </rPh>
    <phoneticPr fontId="3"/>
  </si>
  <si>
    <t>数量</t>
    <rPh sb="0" eb="2">
      <t>スウリョウ</t>
    </rPh>
    <phoneticPr fontId="3"/>
  </si>
  <si>
    <t>下代</t>
  </si>
  <si>
    <t>下代計</t>
    <rPh sb="2" eb="3">
      <t>ケイ</t>
    </rPh>
    <phoneticPr fontId="3"/>
  </si>
  <si>
    <t>入荷予定</t>
    <rPh sb="0" eb="2">
      <t>ニュウカ</t>
    </rPh>
    <rPh sb="2" eb="4">
      <t>ヨテイ</t>
    </rPh>
    <phoneticPr fontId="3"/>
  </si>
  <si>
    <t>銀行振込みの場合</t>
    <rPh sb="0" eb="2">
      <t>ギンコウ</t>
    </rPh>
    <rPh sb="2" eb="4">
      <t>フリコ</t>
    </rPh>
    <rPh sb="6" eb="8">
      <t>バアイ</t>
    </rPh>
    <phoneticPr fontId="3"/>
  </si>
  <si>
    <t>【振り込み先】りそな銀行　東大阪支店　普通　0290179　株式会社　クレエ</t>
    <rPh sb="10" eb="12">
      <t>ギンコウ</t>
    </rPh>
    <rPh sb="13" eb="16">
      <t>ヒガシオオサカ</t>
    </rPh>
    <rPh sb="16" eb="18">
      <t>シテン</t>
    </rPh>
    <rPh sb="19" eb="21">
      <t>フツウ</t>
    </rPh>
    <phoneticPr fontId="3"/>
  </si>
  <si>
    <t>送料表</t>
    <rPh sb="0" eb="2">
      <t>ソウリョウ</t>
    </rPh>
    <rPh sb="2" eb="3">
      <t>ヒョウ</t>
    </rPh>
    <phoneticPr fontId="3"/>
  </si>
  <si>
    <t>コード</t>
    <phoneticPr fontId="3"/>
  </si>
  <si>
    <t>地域</t>
    <rPh sb="0" eb="2">
      <t>チイキ</t>
    </rPh>
    <phoneticPr fontId="3"/>
  </si>
  <si>
    <t>都道府県</t>
    <rPh sb="0" eb="4">
      <t>トドウフケン</t>
    </rPh>
    <phoneticPr fontId="3"/>
  </si>
  <si>
    <t>金額</t>
    <rPh sb="0" eb="2">
      <t>キンガク</t>
    </rPh>
    <phoneticPr fontId="3"/>
  </si>
  <si>
    <t>北海道</t>
    <rPh sb="0" eb="3">
      <t>ホッカイドウ</t>
    </rPh>
    <phoneticPr fontId="3"/>
  </si>
  <si>
    <t>北東北</t>
    <rPh sb="0" eb="1">
      <t>キタ</t>
    </rPh>
    <rPh sb="1" eb="2">
      <t>ヒガシ</t>
    </rPh>
    <rPh sb="2" eb="3">
      <t>キタ</t>
    </rPh>
    <phoneticPr fontId="3"/>
  </si>
  <si>
    <t>青森県・岩手県・秋田県</t>
    <rPh sb="0" eb="2">
      <t>アオモリ</t>
    </rPh>
    <rPh sb="2" eb="3">
      <t>ケン</t>
    </rPh>
    <rPh sb="4" eb="6">
      <t>イワテ</t>
    </rPh>
    <rPh sb="6" eb="7">
      <t>ケン</t>
    </rPh>
    <rPh sb="8" eb="10">
      <t>アキタ</t>
    </rPh>
    <rPh sb="10" eb="11">
      <t>ケン</t>
    </rPh>
    <phoneticPr fontId="3"/>
  </si>
  <si>
    <t>南東北</t>
    <rPh sb="0" eb="1">
      <t>ミナミ</t>
    </rPh>
    <rPh sb="1" eb="2">
      <t>ヒガシ</t>
    </rPh>
    <rPh sb="2" eb="3">
      <t>キタ</t>
    </rPh>
    <phoneticPr fontId="3"/>
  </si>
  <si>
    <t>宮城県・山形県・福島県</t>
    <rPh sb="0" eb="3">
      <t>ミヤギケン</t>
    </rPh>
    <rPh sb="4" eb="6">
      <t>ヤマガタ</t>
    </rPh>
    <rPh sb="6" eb="7">
      <t>ケン</t>
    </rPh>
    <rPh sb="8" eb="10">
      <t>フクシマ</t>
    </rPh>
    <rPh sb="10" eb="11">
      <t>ケン</t>
    </rPh>
    <phoneticPr fontId="3"/>
  </si>
  <si>
    <t>関東</t>
    <rPh sb="0" eb="1">
      <t>カン</t>
    </rPh>
    <rPh sb="1" eb="2">
      <t>ヒガシ</t>
    </rPh>
    <phoneticPr fontId="3"/>
  </si>
  <si>
    <t>茨城県・栃木県・群馬県・埼玉県・千葉県・東京都・神奈川県・山梨県</t>
    <rPh sb="0" eb="3">
      <t>イバラギケン</t>
    </rPh>
    <rPh sb="4" eb="6">
      <t>トチギ</t>
    </rPh>
    <rPh sb="6" eb="7">
      <t>ケン</t>
    </rPh>
    <rPh sb="8" eb="11">
      <t>グンマケン</t>
    </rPh>
    <rPh sb="12" eb="15">
      <t>サイタマケン</t>
    </rPh>
    <rPh sb="16" eb="19">
      <t>チバケン</t>
    </rPh>
    <rPh sb="20" eb="23">
      <t>トウキョウト</t>
    </rPh>
    <rPh sb="24" eb="28">
      <t>カナガワケン</t>
    </rPh>
    <rPh sb="29" eb="32">
      <t>ヤマナシケン</t>
    </rPh>
    <phoneticPr fontId="3"/>
  </si>
  <si>
    <t>信越</t>
    <rPh sb="0" eb="2">
      <t>シンエツ</t>
    </rPh>
    <phoneticPr fontId="3"/>
  </si>
  <si>
    <t>新潟県・長野県</t>
    <rPh sb="0" eb="3">
      <t>ニイガタケン</t>
    </rPh>
    <rPh sb="4" eb="7">
      <t>ナガノケン</t>
    </rPh>
    <phoneticPr fontId="3"/>
  </si>
  <si>
    <t>北陸</t>
    <rPh sb="0" eb="2">
      <t>ホクリク</t>
    </rPh>
    <phoneticPr fontId="3"/>
  </si>
  <si>
    <t>富山県・石川県・福井県</t>
    <rPh sb="0" eb="2">
      <t>トヤマ</t>
    </rPh>
    <rPh sb="2" eb="3">
      <t>ケン</t>
    </rPh>
    <rPh sb="4" eb="7">
      <t>イシカワケン</t>
    </rPh>
    <rPh sb="8" eb="10">
      <t>フクイ</t>
    </rPh>
    <rPh sb="10" eb="11">
      <t>ケン</t>
    </rPh>
    <phoneticPr fontId="3"/>
  </si>
  <si>
    <t>東海</t>
    <rPh sb="0" eb="2">
      <t>トウカイ</t>
    </rPh>
    <phoneticPr fontId="3"/>
  </si>
  <si>
    <t>岐阜県・静岡県・愛知県・三重県</t>
    <rPh sb="0" eb="3">
      <t>ギフケン</t>
    </rPh>
    <rPh sb="4" eb="6">
      <t>シズオカ</t>
    </rPh>
    <rPh sb="6" eb="7">
      <t>ケン</t>
    </rPh>
    <rPh sb="8" eb="11">
      <t>アイチケン</t>
    </rPh>
    <rPh sb="12" eb="14">
      <t>ミエ</t>
    </rPh>
    <rPh sb="14" eb="15">
      <t>ケン</t>
    </rPh>
    <phoneticPr fontId="3"/>
  </si>
  <si>
    <t>関西</t>
    <rPh sb="0" eb="2">
      <t>カンサイ</t>
    </rPh>
    <phoneticPr fontId="3"/>
  </si>
  <si>
    <t>滋賀県・京都府・大阪府・兵庫県・奈良県・和歌山県</t>
    <rPh sb="0" eb="3">
      <t>シガケン</t>
    </rPh>
    <rPh sb="4" eb="6">
      <t>キョウト</t>
    </rPh>
    <rPh sb="6" eb="7">
      <t>フ</t>
    </rPh>
    <rPh sb="8" eb="11">
      <t>オオサカフ</t>
    </rPh>
    <rPh sb="12" eb="15">
      <t>ヒョウゴケン</t>
    </rPh>
    <rPh sb="16" eb="19">
      <t>ナラケン</t>
    </rPh>
    <rPh sb="20" eb="24">
      <t>ワカヤマケン</t>
    </rPh>
    <phoneticPr fontId="3"/>
  </si>
  <si>
    <t>中国</t>
    <rPh sb="0" eb="2">
      <t>チュウゴク</t>
    </rPh>
    <phoneticPr fontId="3"/>
  </si>
  <si>
    <t>鳥取県・島根県・岡山県・広島県・山口県</t>
    <rPh sb="0" eb="2">
      <t>トットリ</t>
    </rPh>
    <rPh sb="2" eb="3">
      <t>ケン</t>
    </rPh>
    <rPh sb="4" eb="7">
      <t>シマネケン</t>
    </rPh>
    <rPh sb="8" eb="10">
      <t>オカヤマ</t>
    </rPh>
    <rPh sb="10" eb="11">
      <t>ケン</t>
    </rPh>
    <rPh sb="12" eb="14">
      <t>ヒロシマ</t>
    </rPh>
    <rPh sb="14" eb="15">
      <t>ケン</t>
    </rPh>
    <rPh sb="16" eb="18">
      <t>ヤマグチ</t>
    </rPh>
    <rPh sb="18" eb="19">
      <t>ケン</t>
    </rPh>
    <phoneticPr fontId="3"/>
  </si>
  <si>
    <t>四国</t>
    <rPh sb="0" eb="2">
      <t>シコク</t>
    </rPh>
    <phoneticPr fontId="3"/>
  </si>
  <si>
    <t>徳島県・香川県・愛媛県・高知県</t>
    <rPh sb="0" eb="3">
      <t>トクシマケン</t>
    </rPh>
    <rPh sb="4" eb="7">
      <t>カガワケン</t>
    </rPh>
    <rPh sb="8" eb="10">
      <t>エヒメ</t>
    </rPh>
    <rPh sb="10" eb="11">
      <t>ケン</t>
    </rPh>
    <rPh sb="12" eb="15">
      <t>コウチケン</t>
    </rPh>
    <phoneticPr fontId="3"/>
  </si>
  <si>
    <t>北九州</t>
    <rPh sb="0" eb="1">
      <t>キタ</t>
    </rPh>
    <rPh sb="1" eb="3">
      <t>キュウシュウ</t>
    </rPh>
    <phoneticPr fontId="3"/>
  </si>
  <si>
    <t>福岡県・佐賀県・長崎県・大分県</t>
    <rPh sb="0" eb="2">
      <t>フクオカ</t>
    </rPh>
    <rPh sb="2" eb="3">
      <t>ケン</t>
    </rPh>
    <rPh sb="4" eb="7">
      <t>サガケン</t>
    </rPh>
    <rPh sb="8" eb="10">
      <t>ナガサキ</t>
    </rPh>
    <rPh sb="10" eb="11">
      <t>ケン</t>
    </rPh>
    <rPh sb="12" eb="14">
      <t>オオイタ</t>
    </rPh>
    <rPh sb="14" eb="15">
      <t>ケン</t>
    </rPh>
    <phoneticPr fontId="3"/>
  </si>
  <si>
    <t>南九州</t>
    <rPh sb="0" eb="1">
      <t>ミナミ</t>
    </rPh>
    <rPh sb="1" eb="3">
      <t>キュウシュウ</t>
    </rPh>
    <phoneticPr fontId="3"/>
  </si>
  <si>
    <t>熊本県・宮崎県・鹿児島県</t>
    <rPh sb="0" eb="1">
      <t>クマ</t>
    </rPh>
    <rPh sb="1" eb="2">
      <t>モト</t>
    </rPh>
    <rPh sb="2" eb="3">
      <t>ケン</t>
    </rPh>
    <rPh sb="4" eb="6">
      <t>ミヤザキ</t>
    </rPh>
    <rPh sb="6" eb="7">
      <t>ケン</t>
    </rPh>
    <rPh sb="8" eb="11">
      <t>カゴシマ</t>
    </rPh>
    <rPh sb="11" eb="12">
      <t>ケン</t>
    </rPh>
    <phoneticPr fontId="3"/>
  </si>
  <si>
    <t>ご予約ご希望の場合は、必ず「予約する」に○をつけてください。</t>
    <phoneticPr fontId="3"/>
  </si>
  <si>
    <t>その他</t>
    <rPh sb="2" eb="3">
      <t>タ</t>
    </rPh>
    <phoneticPr fontId="3"/>
  </si>
  <si>
    <r>
      <t>沖縄・離島　</t>
    </r>
    <r>
      <rPr>
        <sz val="8"/>
        <rFont val="Meiryo UI"/>
        <family val="3"/>
        <charset val="128"/>
      </rPr>
      <t>※別途中継料1カートンにつき1650円（税込）かかります。</t>
    </r>
    <rPh sb="0" eb="2">
      <t>オキナワ</t>
    </rPh>
    <rPh sb="3" eb="5">
      <t>リトウ</t>
    </rPh>
    <rPh sb="7" eb="9">
      <t>ベット</t>
    </rPh>
    <rPh sb="9" eb="11">
      <t>チュウケイ</t>
    </rPh>
    <rPh sb="11" eb="12">
      <t>リョウ</t>
    </rPh>
    <rPh sb="24" eb="25">
      <t>エン</t>
    </rPh>
    <rPh sb="26" eb="28">
      <t>ゼイコミ</t>
    </rPh>
    <phoneticPr fontId="3"/>
  </si>
  <si>
    <t>別途見積</t>
    <rPh sb="0" eb="2">
      <t>ベット</t>
    </rPh>
    <rPh sb="2" eb="4">
      <t>ミツモ</t>
    </rPh>
    <phoneticPr fontId="3"/>
  </si>
  <si>
    <t>こちらに返答がない場合はキャンセルとなります。ご了承の程よろしくお願いします。</t>
    <phoneticPr fontId="3"/>
  </si>
  <si>
    <r>
      <rPr>
        <sz val="10"/>
        <rFont val="Meiryo UI"/>
        <family val="3"/>
        <charset val="128"/>
      </rPr>
      <t xml:space="preserve">欠品商品について  </t>
    </r>
    <r>
      <rPr>
        <sz val="14"/>
        <rFont val="Meiryo UI"/>
        <family val="3"/>
        <charset val="128"/>
      </rPr>
      <t xml:space="preserve">  </t>
    </r>
    <r>
      <rPr>
        <b/>
        <sz val="14"/>
        <rFont val="Meiryo UI"/>
        <family val="3"/>
        <charset val="128"/>
      </rPr>
      <t>予約する ・ キャンセル</t>
    </r>
    <rPh sb="0" eb="4">
      <t>ケッピンショウヒン</t>
    </rPh>
    <rPh sb="12" eb="14">
      <t>ヨヤク</t>
    </rPh>
    <phoneticPr fontId="3"/>
  </si>
  <si>
    <t>代引き手数料表</t>
    <rPh sb="0" eb="2">
      <t>ダイビ</t>
    </rPh>
    <rPh sb="3" eb="6">
      <t>テスウリョウ</t>
    </rPh>
    <rPh sb="6" eb="7">
      <t>ヒョウ</t>
    </rPh>
    <phoneticPr fontId="3"/>
  </si>
  <si>
    <t>備考:</t>
    <rPh sb="0" eb="2">
      <t>ビコウ</t>
    </rPh>
    <phoneticPr fontId="3"/>
  </si>
  <si>
    <t>消費税</t>
    <rPh sb="0" eb="3">
      <t>ショウヒゼイ</t>
    </rPh>
    <phoneticPr fontId="3"/>
  </si>
  <si>
    <t>発送下代合計が10.000円未満の場合</t>
    <rPh sb="0" eb="2">
      <t>ハッソウ</t>
    </rPh>
    <rPh sb="2" eb="3">
      <t>シタ</t>
    </rPh>
    <rPh sb="3" eb="4">
      <t>ダイ</t>
    </rPh>
    <rPh sb="4" eb="6">
      <t>ゴウケイ</t>
    </rPh>
    <rPh sb="13" eb="14">
      <t>エン</t>
    </rPh>
    <rPh sb="14" eb="16">
      <t>ミマン</t>
    </rPh>
    <rPh sb="17" eb="19">
      <t>バアイ</t>
    </rPh>
    <phoneticPr fontId="3"/>
  </si>
  <si>
    <t>送料</t>
    <rPh sb="0" eb="2">
      <t>ソウリョウ</t>
    </rPh>
    <phoneticPr fontId="3"/>
  </si>
  <si>
    <t>発送下代合計が30.000円未満の場合</t>
    <rPh sb="0" eb="2">
      <t>ハッソウ</t>
    </rPh>
    <rPh sb="2" eb="3">
      <t>シタ</t>
    </rPh>
    <rPh sb="3" eb="4">
      <t>ダイ</t>
    </rPh>
    <rPh sb="4" eb="6">
      <t>ゴウケイ</t>
    </rPh>
    <rPh sb="13" eb="14">
      <t>エン</t>
    </rPh>
    <rPh sb="14" eb="16">
      <t>ミマン</t>
    </rPh>
    <rPh sb="17" eb="19">
      <t>バアイ</t>
    </rPh>
    <phoneticPr fontId="3"/>
  </si>
  <si>
    <t>代引き手数料</t>
    <rPh sb="0" eb="2">
      <t>ダイビ</t>
    </rPh>
    <rPh sb="3" eb="6">
      <t>テスウリョウ</t>
    </rPh>
    <phoneticPr fontId="3"/>
  </si>
  <si>
    <t>発送下代合計が30.000円以上100.000円未満</t>
    <rPh sb="0" eb="2">
      <t>ハッソウ</t>
    </rPh>
    <rPh sb="2" eb="3">
      <t>シタ</t>
    </rPh>
    <rPh sb="3" eb="4">
      <t>ダイ</t>
    </rPh>
    <rPh sb="4" eb="6">
      <t>ゴウケイ</t>
    </rPh>
    <rPh sb="13" eb="14">
      <t>エン</t>
    </rPh>
    <rPh sb="14" eb="16">
      <t>イジョウ</t>
    </rPh>
    <rPh sb="23" eb="24">
      <t>エン</t>
    </rPh>
    <rPh sb="24" eb="26">
      <t>ミマン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</si>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</sst>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;[Red]\-0\ "/>
    <numFmt numFmtId="177" formatCode="m&quot;月&quot;d&quot;日&quot;;@"/>
    <numFmt numFmtId="178" formatCode="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u/>
      <sz val="16"/>
      <name val="Meiryo UI"/>
      <family val="3"/>
      <charset val="128"/>
    </font>
    <font>
      <sz val="10"/>
      <name val="Meiryo UI"/>
      <family val="3"/>
      <charset val="128"/>
    </font>
    <font>
      <u/>
      <sz val="11"/>
      <name val="Meiryo UI"/>
      <family val="3"/>
      <charset val="128"/>
    </font>
    <font>
      <u/>
      <sz val="9"/>
      <name val="Meiryo UI"/>
      <family val="3"/>
      <charset val="128"/>
    </font>
    <font>
      <sz val="12"/>
      <name val="Meiryo UI"/>
      <family val="3"/>
      <charset val="128"/>
    </font>
    <font>
      <b/>
      <u/>
      <sz val="11"/>
      <name val="Meiryo UI"/>
      <family val="3"/>
      <charset val="128"/>
    </font>
    <font>
      <u/>
      <sz val="12"/>
      <name val="Meiryo UI"/>
      <family val="3"/>
      <charset val="128"/>
    </font>
    <font>
      <sz val="9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8"/>
      <color theme="5" tint="-0.249977111117893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0"/>
      <name val="Arial Unicode MS"/>
      <family val="3"/>
      <charset val="128"/>
    </font>
    <font>
      <b/>
      <sz val="9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Arial Unicode MS"/>
      <family val="3"/>
      <charset val="128"/>
    </font>
    <font>
      <b/>
      <sz val="11"/>
      <color theme="1"/>
      <name val="Meiryo UI"/>
      <family val="3"/>
      <charset val="128"/>
    </font>
    <font>
      <b/>
      <u/>
      <sz val="10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 shrinkToFit="1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176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 applyProtection="1">
      <alignment horizontal="center" vertical="center"/>
      <protection locked="0"/>
    </xf>
    <xf numFmtId="9" fontId="7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right" vertical="center" shrinkToFit="1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176" fontId="13" fillId="0" borderId="10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right" vertical="center" shrinkToFit="1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176" fontId="13" fillId="0" borderId="0" xfId="0" applyNumberFormat="1" applyFo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 shrinkToFit="1"/>
    </xf>
    <xf numFmtId="0" fontId="1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right" vertical="center" shrinkToFit="1"/>
    </xf>
    <xf numFmtId="56" fontId="10" fillId="0" borderId="15" xfId="0" applyNumberFormat="1" applyFont="1" applyBorder="1" applyAlignment="1" applyProtection="1">
      <alignment horizontal="center" vertical="center"/>
      <protection locked="0"/>
    </xf>
    <xf numFmtId="176" fontId="17" fillId="0" borderId="0" xfId="0" applyNumberFormat="1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wrapText="1"/>
    </xf>
    <xf numFmtId="177" fontId="2" fillId="0" borderId="0" xfId="0" applyNumberFormat="1" applyFont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>
      <alignment horizontal="center" vertical="center"/>
    </xf>
    <xf numFmtId="38" fontId="17" fillId="0" borderId="22" xfId="1" applyFont="1" applyFill="1" applyBorder="1" applyAlignment="1">
      <alignment horizontal="center" vertical="center"/>
    </xf>
    <xf numFmtId="176" fontId="17" fillId="0" borderId="23" xfId="1" applyNumberFormat="1" applyFont="1" applyFill="1" applyBorder="1" applyAlignment="1">
      <alignment horizontal="center" vertical="center"/>
    </xf>
    <xf numFmtId="0" fontId="17" fillId="0" borderId="19" xfId="1" applyNumberFormat="1" applyFont="1" applyFill="1" applyBorder="1" applyAlignment="1">
      <alignment horizontal="center" vertical="center"/>
    </xf>
    <xf numFmtId="176" fontId="17" fillId="0" borderId="21" xfId="1" applyNumberFormat="1" applyFont="1" applyBorder="1" applyAlignment="1">
      <alignment horizontal="center" vertical="center"/>
    </xf>
    <xf numFmtId="176" fontId="17" fillId="0" borderId="22" xfId="1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176" fontId="13" fillId="0" borderId="27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29" xfId="2" applyNumberFormat="1" applyFont="1" applyBorder="1" applyAlignment="1" applyProtection="1">
      <alignment horizontal="center" vertical="center" shrinkToFit="1"/>
    </xf>
    <xf numFmtId="176" fontId="13" fillId="0" borderId="30" xfId="2" applyNumberFormat="1" applyFont="1" applyBorder="1" applyAlignment="1" applyProtection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/>
    </xf>
    <xf numFmtId="0" fontId="13" fillId="0" borderId="37" xfId="0" applyFont="1" applyBorder="1" applyProtection="1">
      <alignment vertical="center"/>
      <protection locked="0"/>
    </xf>
    <xf numFmtId="49" fontId="22" fillId="2" borderId="38" xfId="0" applyNumberFormat="1" applyFont="1" applyFill="1" applyBorder="1" applyAlignment="1">
      <alignment horizontal="left" vertical="center"/>
    </xf>
    <xf numFmtId="49" fontId="23" fillId="2" borderId="39" xfId="0" applyNumberFormat="1" applyFont="1" applyFill="1" applyBorder="1" applyAlignment="1">
      <alignment horizontal="left" vertical="center"/>
    </xf>
    <xf numFmtId="49" fontId="23" fillId="2" borderId="20" xfId="0" applyNumberFormat="1" applyFont="1" applyFill="1" applyBorder="1" applyAlignment="1">
      <alignment horizontal="left" vertical="center"/>
    </xf>
    <xf numFmtId="49" fontId="23" fillId="3" borderId="40" xfId="0" applyNumberFormat="1" applyFont="1" applyFill="1" applyBorder="1" applyAlignment="1">
      <alignment horizontal="center" vertical="center"/>
    </xf>
    <xf numFmtId="49" fontId="23" fillId="3" borderId="41" xfId="0" applyNumberFormat="1" applyFont="1" applyFill="1" applyBorder="1" applyAlignment="1">
      <alignment horizontal="left" vertical="center"/>
    </xf>
    <xf numFmtId="49" fontId="23" fillId="3" borderId="42" xfId="0" applyNumberFormat="1" applyFont="1" applyFill="1" applyBorder="1" applyAlignment="1">
      <alignment horizontal="left" vertical="center"/>
    </xf>
    <xf numFmtId="0" fontId="24" fillId="3" borderId="43" xfId="0" applyFont="1" applyFill="1" applyBorder="1" applyAlignment="1">
      <alignment horizontal="center" vertical="center"/>
    </xf>
    <xf numFmtId="0" fontId="25" fillId="0" borderId="22" xfId="0" applyFont="1" applyBorder="1">
      <alignment vertical="center"/>
    </xf>
    <xf numFmtId="0" fontId="25" fillId="0" borderId="23" xfId="0" applyFont="1" applyBorder="1">
      <alignment vertical="center"/>
    </xf>
    <xf numFmtId="178" fontId="25" fillId="0" borderId="24" xfId="0" applyNumberFormat="1" applyFont="1" applyBorder="1">
      <alignment vertical="center"/>
    </xf>
    <xf numFmtId="0" fontId="24" fillId="3" borderId="44" xfId="0" applyFont="1" applyFill="1" applyBorder="1" applyAlignment="1">
      <alignment horizontal="center" vertical="center"/>
    </xf>
    <xf numFmtId="0" fontId="25" fillId="0" borderId="30" xfId="0" applyFont="1" applyBorder="1">
      <alignment vertical="center"/>
    </xf>
    <xf numFmtId="0" fontId="25" fillId="0" borderId="45" xfId="0" applyFont="1" applyBorder="1">
      <alignment vertical="center"/>
    </xf>
    <xf numFmtId="178" fontId="25" fillId="0" borderId="31" xfId="0" applyNumberFormat="1" applyFont="1" applyBorder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45" xfId="0" applyFont="1" applyBorder="1">
      <alignment vertical="center"/>
    </xf>
    <xf numFmtId="178" fontId="7" fillId="0" borderId="31" xfId="0" applyNumberFormat="1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vertical="center" shrinkToFit="1"/>
    </xf>
    <xf numFmtId="0" fontId="2" fillId="0" borderId="47" xfId="0" applyFont="1" applyBorder="1" applyAlignment="1">
      <alignment horizontal="center" vertical="center" shrinkToFit="1"/>
    </xf>
    <xf numFmtId="176" fontId="13" fillId="0" borderId="46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47" xfId="2" applyNumberFormat="1" applyFont="1" applyBorder="1" applyAlignment="1" applyProtection="1">
      <alignment horizontal="center" vertical="center" shrinkToFit="1"/>
    </xf>
    <xf numFmtId="176" fontId="13" fillId="0" borderId="48" xfId="2" applyNumberFormat="1" applyFont="1" applyBorder="1" applyAlignment="1" applyProtection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6" fillId="0" borderId="37" xfId="0" applyFont="1" applyBorder="1" applyAlignment="1" applyProtection="1">
      <alignment horizontal="left" vertical="center" shrinkToFit="1"/>
      <protection locked="0"/>
    </xf>
    <xf numFmtId="176" fontId="13" fillId="0" borderId="37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37" xfId="2" applyNumberFormat="1" applyFont="1" applyBorder="1" applyAlignment="1" applyProtection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/>
    </xf>
    <xf numFmtId="0" fontId="7" fillId="0" borderId="51" xfId="0" applyFont="1" applyBorder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right" vertical="center"/>
    </xf>
    <xf numFmtId="0" fontId="26" fillId="0" borderId="0" xfId="0" applyFont="1" applyAlignment="1" applyProtection="1">
      <alignment horizontal="left" vertical="center" shrinkToFit="1"/>
      <protection locked="0"/>
    </xf>
    <xf numFmtId="176" fontId="13" fillId="0" borderId="0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2" applyNumberFormat="1" applyFont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27" fillId="2" borderId="0" xfId="0" applyNumberFormat="1" applyFont="1" applyFill="1" applyAlignment="1">
      <alignment horizontal="left" vertical="center"/>
    </xf>
    <xf numFmtId="49" fontId="17" fillId="2" borderId="0" xfId="0" applyNumberFormat="1" applyFont="1" applyFill="1" applyAlignment="1">
      <alignment horizontal="left" vertical="center"/>
    </xf>
    <xf numFmtId="0" fontId="21" fillId="0" borderId="0" xfId="0" applyFont="1" applyAlignment="1" applyProtection="1">
      <alignment horizontal="left" vertical="center" shrinkToFit="1"/>
      <protection locked="0"/>
    </xf>
    <xf numFmtId="0" fontId="27" fillId="0" borderId="38" xfId="0" applyFont="1" applyBorder="1">
      <alignment vertical="center"/>
    </xf>
    <xf numFmtId="0" fontId="27" fillId="0" borderId="39" xfId="0" applyFont="1" applyBorder="1">
      <alignment vertical="center"/>
    </xf>
    <xf numFmtId="0" fontId="27" fillId="0" borderId="20" xfId="0" applyFont="1" applyBorder="1">
      <alignment vertical="center"/>
    </xf>
    <xf numFmtId="0" fontId="13" fillId="0" borderId="54" xfId="0" applyFont="1" applyBorder="1" applyAlignment="1" applyProtection="1">
      <alignment horizontal="left" vertical="center"/>
      <protection locked="0"/>
    </xf>
    <xf numFmtId="0" fontId="2" fillId="0" borderId="54" xfId="0" applyFont="1" applyBorder="1" applyProtection="1">
      <alignment vertical="center"/>
      <protection locked="0"/>
    </xf>
    <xf numFmtId="176" fontId="13" fillId="0" borderId="43" xfId="2" applyNumberFormat="1" applyFont="1" applyBorder="1" applyAlignment="1" applyProtection="1">
      <alignment horizontal="center" vertical="center"/>
      <protection locked="0"/>
    </xf>
    <xf numFmtId="176" fontId="13" fillId="0" borderId="22" xfId="2" applyNumberFormat="1" applyFont="1" applyBorder="1" applyAlignment="1" applyProtection="1">
      <alignment horizontal="center" vertical="center"/>
      <protection locked="0"/>
    </xf>
    <xf numFmtId="6" fontId="13" fillId="0" borderId="22" xfId="2" applyFont="1" applyBorder="1" applyAlignment="1" applyProtection="1">
      <alignment horizontal="right" vertical="center"/>
    </xf>
    <xf numFmtId="6" fontId="13" fillId="0" borderId="24" xfId="2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178" fontId="7" fillId="0" borderId="0" xfId="0" applyNumberFormat="1" applyFont="1">
      <alignment vertical="center"/>
    </xf>
    <xf numFmtId="176" fontId="13" fillId="0" borderId="44" xfId="2" applyNumberFormat="1" applyFont="1" applyBorder="1" applyAlignment="1" applyProtection="1">
      <alignment horizontal="center" vertical="center"/>
      <protection locked="0"/>
    </xf>
    <xf numFmtId="176" fontId="13" fillId="0" borderId="30" xfId="2" applyNumberFormat="1" applyFont="1" applyBorder="1" applyAlignment="1" applyProtection="1">
      <alignment horizontal="center" vertical="center"/>
      <protection locked="0"/>
    </xf>
    <xf numFmtId="6" fontId="13" fillId="0" borderId="48" xfId="2" applyFont="1" applyBorder="1" applyAlignment="1" applyProtection="1">
      <alignment horizontal="right" vertical="center"/>
    </xf>
    <xf numFmtId="6" fontId="13" fillId="0" borderId="31" xfId="2" applyFont="1" applyBorder="1" applyAlignment="1" applyProtection="1">
      <alignment horizontal="right" vertical="center"/>
    </xf>
    <xf numFmtId="0" fontId="7" fillId="4" borderId="44" xfId="0" applyFont="1" applyFill="1" applyBorder="1" applyAlignment="1">
      <alignment horizontal="center" vertical="center"/>
    </xf>
    <xf numFmtId="0" fontId="7" fillId="0" borderId="30" xfId="2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13" fillId="0" borderId="54" xfId="0" applyFont="1" applyBorder="1" applyProtection="1">
      <alignment vertical="center"/>
      <protection locked="0"/>
    </xf>
    <xf numFmtId="176" fontId="13" fillId="0" borderId="45" xfId="2" applyNumberFormat="1" applyFont="1" applyBorder="1" applyAlignment="1" applyProtection="1">
      <alignment horizontal="center" vertical="center"/>
      <protection locked="0"/>
    </xf>
    <xf numFmtId="0" fontId="13" fillId="0" borderId="19" xfId="2" applyNumberFormat="1" applyFont="1" applyFill="1" applyBorder="1" applyAlignment="1" applyProtection="1">
      <alignment vertical="center"/>
      <protection locked="0"/>
    </xf>
    <xf numFmtId="6" fontId="13" fillId="0" borderId="28" xfId="2" applyFont="1" applyBorder="1" applyAlignment="1" applyProtection="1">
      <alignment vertical="center"/>
    </xf>
    <xf numFmtId="6" fontId="13" fillId="0" borderId="0" xfId="2" applyFont="1" applyBorder="1" applyAlignment="1" applyProtection="1">
      <alignment horizontal="center" vertical="center"/>
    </xf>
    <xf numFmtId="0" fontId="13" fillId="0" borderId="55" xfId="2" applyNumberFormat="1" applyFont="1" applyFill="1" applyBorder="1" applyAlignment="1" applyProtection="1">
      <alignment vertical="center"/>
      <protection locked="0"/>
    </xf>
    <xf numFmtId="176" fontId="28" fillId="0" borderId="0" xfId="2" applyNumberFormat="1" applyFont="1" applyBorder="1" applyAlignment="1">
      <alignment horizontal="right" vertical="center"/>
    </xf>
    <xf numFmtId="0" fontId="7" fillId="4" borderId="50" xfId="0" applyFont="1" applyFill="1" applyBorder="1" applyAlignment="1">
      <alignment horizontal="center" vertical="center"/>
    </xf>
    <xf numFmtId="0" fontId="7" fillId="0" borderId="51" xfId="2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76" fontId="13" fillId="0" borderId="50" xfId="2" applyNumberFormat="1" applyFont="1" applyBorder="1" applyAlignment="1" applyProtection="1">
      <alignment horizontal="center" vertical="center"/>
      <protection locked="0"/>
    </xf>
    <xf numFmtId="176" fontId="13" fillId="0" borderId="51" xfId="2" applyNumberFormat="1" applyFont="1" applyBorder="1" applyAlignment="1" applyProtection="1">
      <alignment horizontal="center" vertical="center"/>
      <protection locked="0"/>
    </xf>
    <xf numFmtId="6" fontId="13" fillId="0" borderId="41" xfId="2" applyFont="1" applyBorder="1" applyAlignment="1" applyProtection="1">
      <alignment horizontal="right" vertical="center"/>
    </xf>
    <xf numFmtId="6" fontId="13" fillId="0" borderId="53" xfId="2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76" fontId="13" fillId="0" borderId="0" xfId="2" applyNumberFormat="1" applyFont="1" applyBorder="1" applyAlignment="1" applyProtection="1">
      <alignment horizontal="center" vertical="center"/>
      <protection locked="0"/>
    </xf>
    <xf numFmtId="6" fontId="13" fillId="0" borderId="0" xfId="2" applyFont="1" applyBorder="1" applyAlignment="1" applyProtection="1">
      <alignment horizontal="right" vertical="center"/>
    </xf>
    <xf numFmtId="0" fontId="30" fillId="0" borderId="0" xfId="0" applyFont="1" applyAlignment="1">
      <alignment horizontal="center" vertical="center"/>
    </xf>
    <xf numFmtId="176" fontId="13" fillId="0" borderId="0" xfId="2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/>
    </xf>
    <xf numFmtId="176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right" vertical="center"/>
    </xf>
    <xf numFmtId="0" fontId="13" fillId="0" borderId="0" xfId="0" applyFont="1">
      <alignment vertical="center"/>
    </xf>
    <xf numFmtId="176" fontId="32" fillId="0" borderId="0" xfId="3" applyNumberFormat="1" applyFont="1" applyAlignment="1" applyProtection="1">
      <alignment horizontal="center" vertical="center"/>
    </xf>
    <xf numFmtId="176" fontId="32" fillId="0" borderId="0" xfId="3" applyNumberFormat="1" applyFont="1" applyAlignment="1" applyProtection="1">
      <alignment horizontal="left" vertical="center"/>
    </xf>
    <xf numFmtId="0" fontId="2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13" fillId="0" borderId="0" xfId="1" applyFont="1">
      <alignment vertical="center"/>
    </xf>
    <xf numFmtId="176" fontId="13" fillId="0" borderId="0" xfId="1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2" applyNumberFormat="1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762001</xdr:colOff>
      <xdr:row>5</xdr:row>
      <xdr:rowOff>33616</xdr:rowOff>
    </xdr:from>
    <xdr:to>
      <xdr:col>9</xdr:col>
      <xdr:colOff>1</xdr:colOff>
      <xdr:row>7</xdr:row>
      <xdr:rowOff>246528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F6105-3618-4C6D-A6B8-33872E1AC61A}"/>
            </a:ext>
          </a:extLst>
        </xdr:cNvPr>
        <xdr:cNvSpPr txBox="1"/>
      </xdr:nvSpPr>
      <xdr:spPr>
        <a:xfrm>
          <a:off x="6505576" y="1281391"/>
          <a:ext cx="1295400" cy="727262"/>
        </a:xfrm>
        <a:prstGeom prst="rect">
          <a:avLst/>
        </a:prstGeom>
        <a:solidFill>
          <a:schemeClr val="lt1"/>
        </a:solidFill>
        <a:ln w="222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/>
            <a:t>※</a:t>
          </a:r>
          <a:r>
            <a:rPr kumimoji="1" lang="ja-JP" altLang="en-US" sz="1050" b="1"/>
            <a:t>入荷確定商品　〇　</a:t>
          </a:r>
          <a:r>
            <a:rPr kumimoji="1" lang="en-US" altLang="ja-JP" sz="1050" b="1"/>
            <a:t>30pcs</a:t>
          </a:r>
          <a:r>
            <a:rPr kumimoji="1" lang="ja-JP" altLang="en-US" sz="1050" b="1"/>
            <a:t>以上　　　△</a:t>
          </a:r>
          <a:r>
            <a:rPr kumimoji="1" lang="ja-JP" altLang="ja-JP" sz="105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en-US" altLang="ja-JP" sz="1050" b="1">
              <a:solidFill>
                <a:schemeClr val="dk1"/>
              </a:solidFill>
              <a:latin typeface="+mn-lt"/>
              <a:ea typeface="+mn-ea"/>
              <a:cs typeface="+mn-cs"/>
            </a:rPr>
            <a:t>30pcs</a:t>
          </a:r>
          <a:r>
            <a:rPr kumimoji="1" lang="ja-JP" altLang="en-US" sz="1050" b="1">
              <a:solidFill>
                <a:schemeClr val="dk1"/>
              </a:solidFill>
              <a:latin typeface="+mn-lt"/>
              <a:ea typeface="+mn-ea"/>
              <a:cs typeface="+mn-cs"/>
            </a:rPr>
            <a:t>以下</a:t>
          </a:r>
          <a:endParaRPr kumimoji="1" lang="en-US" altLang="ja-JP" sz="105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chemeClr val="dk1"/>
              </a:solidFill>
              <a:latin typeface="+mn-lt"/>
              <a:ea typeface="+mn-ea"/>
              <a:cs typeface="+mn-cs"/>
            </a:rPr>
            <a:t>×</a:t>
          </a:r>
          <a:r>
            <a:rPr kumimoji="1" lang="ja-JP" altLang="en-US" sz="105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kumimoji="1" lang="ja-JP" altLang="en-US" sz="10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en-US" sz="1050" b="1">
              <a:solidFill>
                <a:schemeClr val="dk1"/>
              </a:solidFill>
              <a:latin typeface="+mn-lt"/>
              <a:ea typeface="+mn-ea"/>
              <a:cs typeface="+mn-cs"/>
            </a:rPr>
            <a:t>在庫なし</a:t>
          </a:r>
          <a:endParaRPr lang="ja-JP" altLang="ja-JP" sz="1050"/>
        </a:p>
        <a:p>
          <a:pPr algn="ctr"/>
          <a:endParaRPr kumimoji="1" lang="ja-JP" altLang="en-US" sz="1000" b="1"/>
        </a:p>
      </xdr:txBody>
    </xdr:sp>
    <xdr:clientData/>
  </xdr:twoCellAnchor>
  <xdr:twoCellAnchor>
    <xdr:from>
      <xdr:col>0</xdr:col>
      <xdr:colOff>0</xdr:colOff>
      <xdr:row>46</xdr:row>
      <xdr:rowOff>45448</xdr:rowOff>
    </xdr:from>
    <xdr:to>
      <xdr:col>10</xdr:col>
      <xdr:colOff>104588</xdr:colOff>
      <xdr:row>50</xdr:row>
      <xdr:rowOff>74083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F7B0A3-C4E4-474E-ADD3-8686374CB91B}"/>
            </a:ext>
          </a:extLst>
        </xdr:cNvPr>
        <xdr:cNvSpPr txBox="1"/>
      </xdr:nvSpPr>
      <xdr:spPr>
        <a:xfrm>
          <a:off x="0" y="11704048"/>
          <a:ext cx="8124638" cy="1019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注意事項</a:t>
          </a:r>
          <a:br>
            <a:rPr kumimoji="1" lang="en-US" altLang="ja-JP" sz="1100" b="1">
              <a:solidFill>
                <a:srgbClr val="FF0000"/>
              </a:solidFill>
            </a:rPr>
          </a:b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随時在庫更新は行っておりますが、多数注文が重なった場合は欠品する場合がございますので、予めご了承くださいませ　　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発注品目が</a:t>
          </a:r>
          <a:r>
            <a:rPr kumimoji="1" lang="en-US" altLang="ja-JP" sz="1100" b="1">
              <a:solidFill>
                <a:srgbClr val="FF0000"/>
              </a:solidFill>
            </a:rPr>
            <a:t>30</a:t>
          </a:r>
          <a:r>
            <a:rPr kumimoji="1" lang="ja-JP" altLang="en-US" sz="1100" b="1">
              <a:solidFill>
                <a:srgbClr val="FF0000"/>
              </a:solidFill>
            </a:rPr>
            <a:t>品目以上になる場合は、ページ自体をコピーペーストしてご使用ください。</a:t>
          </a:r>
        </a:p>
      </xdr:txBody>
    </xdr:sp>
    <xdr:clientData/>
  </xdr:twoCellAnchor>
  <xdr:twoCellAnchor>
    <xdr:from>
      <xdr:col>10</xdr:col>
      <xdr:colOff>1166035</xdr:colOff>
      <xdr:row>19</xdr:row>
      <xdr:rowOff>89644</xdr:rowOff>
    </xdr:from>
    <xdr:to>
      <xdr:col>13</xdr:col>
      <xdr:colOff>2635250</xdr:colOff>
      <xdr:row>22</xdr:row>
      <xdr:rowOff>105832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35B733-51DD-4E2D-B653-1784B83C0FE1}"/>
            </a:ext>
          </a:extLst>
        </xdr:cNvPr>
        <xdr:cNvSpPr txBox="1"/>
      </xdr:nvSpPr>
      <xdr:spPr>
        <a:xfrm>
          <a:off x="9186085" y="4918819"/>
          <a:ext cx="4012390" cy="816288"/>
        </a:xfrm>
        <a:prstGeom prst="rect">
          <a:avLst/>
        </a:prstGeom>
        <a:solidFill>
          <a:schemeClr val="lt1"/>
        </a:solidFill>
        <a:ln w="12700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1000" b="1"/>
            <a:t>※</a:t>
          </a:r>
          <a:r>
            <a:rPr kumimoji="1" lang="ja-JP" altLang="en-US" sz="1000" b="1"/>
            <a:t>振り込み手数料はお客様ご負担でお願いします。　　　　　　　　　　　　　　</a:t>
          </a:r>
          <a:r>
            <a:rPr kumimoji="1" lang="en-US" altLang="ja-JP" sz="1000" b="1"/>
            <a:t>※</a:t>
          </a:r>
          <a:r>
            <a:rPr kumimoji="1" lang="ja-JP" altLang="en-US" sz="1000" b="1"/>
            <a:t>ご入金に関しましては、</a:t>
          </a:r>
          <a:r>
            <a:rPr kumimoji="1" lang="en-US" altLang="ja-JP" sz="1000" b="1" u="sng">
              <a:solidFill>
                <a:schemeClr val="accent2">
                  <a:lumMod val="75000"/>
                </a:schemeClr>
              </a:solidFill>
            </a:rPr>
            <a:t>REFAX</a:t>
          </a:r>
          <a:r>
            <a:rPr kumimoji="1" lang="ja-JP" altLang="en-US" sz="1000" b="1" u="sng">
              <a:solidFill>
                <a:schemeClr val="accent2">
                  <a:lumMod val="75000"/>
                </a:schemeClr>
              </a:solidFill>
            </a:rPr>
            <a:t>を確認後</a:t>
          </a:r>
          <a:r>
            <a:rPr kumimoji="1" lang="ja-JP" altLang="en-US" sz="1000" b="1"/>
            <a:t>のご入金で</a:t>
          </a:r>
          <a:r>
            <a:rPr kumimoji="1" lang="ja-JP" altLang="ja-JP" sz="1000" b="1">
              <a:solidFill>
                <a:schemeClr val="dk1"/>
              </a:solidFill>
              <a:latin typeface="+mn-lt"/>
              <a:ea typeface="+mn-ea"/>
              <a:cs typeface="+mn-cs"/>
            </a:rPr>
            <a:t>お願いします。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商品の発送はご入金確認後の出荷となります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5</xdr:col>
      <xdr:colOff>52915</xdr:colOff>
      <xdr:row>37</xdr:row>
      <xdr:rowOff>137583</xdr:rowOff>
    </xdr:from>
    <xdr:to>
      <xdr:col>6</xdr:col>
      <xdr:colOff>74082</xdr:colOff>
      <xdr:row>39</xdr:row>
      <xdr:rowOff>158749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726953F-2CF7-4B91-9C68-3EE5CC2D5C21}"/>
            </a:ext>
          </a:extLst>
        </xdr:cNvPr>
        <xdr:cNvSpPr/>
      </xdr:nvSpPr>
      <xdr:spPr>
        <a:xfrm>
          <a:off x="4605865" y="9767358"/>
          <a:ext cx="545042" cy="5640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0840;&#31038;&#20849;&#26377;\&#21463;&#27880;\&#65403;&#65438;&#12288;&#22312;&#24235;&#34920;\&#22312;&#24235;&#26696;&#20869;.xlsx" TargetMode="External"/><Relationship Id="rId1" Type="http://schemas.openxmlformats.org/officeDocument/2006/relationships/externalLinkPath" Target="file:///Z:\&#20840;&#31038;&#20849;&#26377;\&#21463;&#27880;\&#65403;&#65438;&#12288;&#22312;&#24235;&#34920;\&#22312;&#24235;&#26696;&#2086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er-web.co.jp/Documents%20and%20Settings/creer/&#12487;&#12473;&#12463;&#12488;&#12483;&#12503;/&#12463;&#12524;&#12456;&#22312;&#24235;&#34920;&#12288;2011.9.27&#26356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"/>
      <sheetName val="creer在庫表"/>
      <sheetName val="creer欠品案内"/>
      <sheetName val="postgeneral GROOM在庫表"/>
      <sheetName val="postgeneral GROOM欠品一覧"/>
      <sheetName val="DOGS在庫表"/>
      <sheetName val="DOGS欠品一覧"/>
    </sheetNames>
    <sheetDataSet>
      <sheetData sheetId="0"/>
      <sheetData sheetId="1">
        <row r="1">
          <cell r="A1">
            <v>46070</v>
          </cell>
        </row>
      </sheetData>
      <sheetData sheetId="2"/>
      <sheetData sheetId="3">
        <row r="12">
          <cell r="A12">
            <v>972310001</v>
          </cell>
          <cell r="B12" t="str">
            <v>ねこハウスふた付　－バイ　ジアラログ－</v>
          </cell>
          <cell r="C12">
            <v>13000</v>
          </cell>
          <cell r="D12" t="str">
            <v>○</v>
          </cell>
          <cell r="E12" t="str">
            <v>-</v>
          </cell>
          <cell r="F12">
            <v>4589940001460</v>
          </cell>
        </row>
        <row r="13">
          <cell r="A13">
            <v>972310002</v>
          </cell>
          <cell r="B13" t="str">
            <v>ねこハウス　オニオン　－バイ　ジ　アラログ－</v>
          </cell>
          <cell r="C13">
            <v>13000</v>
          </cell>
          <cell r="D13" t="str">
            <v>△</v>
          </cell>
          <cell r="E13" t="str">
            <v>-</v>
          </cell>
          <cell r="F13">
            <v>4589940001477</v>
          </cell>
        </row>
        <row r="14">
          <cell r="A14">
            <v>972310003</v>
          </cell>
          <cell r="B14" t="str">
            <v>トイレカバー　－バイ　ジ　アラログ－（送料１０００）</v>
          </cell>
          <cell r="C14">
            <v>21000</v>
          </cell>
          <cell r="D14" t="str">
            <v>×</v>
          </cell>
          <cell r="E14" t="str">
            <v>5月下旬以降</v>
          </cell>
          <cell r="F14">
            <v>4589940001484</v>
          </cell>
        </row>
        <row r="15">
          <cell r="A15">
            <v>972310004</v>
          </cell>
          <cell r="B15" t="str">
            <v>ねこベッド　－バイ　ジ　アラログ－</v>
          </cell>
          <cell r="C15">
            <v>9800</v>
          </cell>
          <cell r="D15" t="str">
            <v>△</v>
          </cell>
          <cell r="E15" t="str">
            <v>-</v>
          </cell>
          <cell r="F15">
            <v>4589940001491</v>
          </cell>
        </row>
        <row r="16">
          <cell r="A16">
            <v>972310005</v>
          </cell>
          <cell r="B16" t="str">
            <v>爪とぎバスケット　－バイ　ジ　アラログ－</v>
          </cell>
          <cell r="C16">
            <v>4900</v>
          </cell>
          <cell r="D16" t="str">
            <v>△</v>
          </cell>
          <cell r="E16" t="str">
            <v>-</v>
          </cell>
          <cell r="F16">
            <v>4589940001507</v>
          </cell>
        </row>
        <row r="17">
          <cell r="A17">
            <v>972310006</v>
          </cell>
          <cell r="B17" t="str">
            <v>▲アイアンベッド</v>
          </cell>
          <cell r="C17">
            <v>9800</v>
          </cell>
          <cell r="D17" t="str">
            <v>△</v>
          </cell>
          <cell r="E17" t="str">
            <v>在庫限りで廃番</v>
          </cell>
          <cell r="F17">
            <v>4589940001514</v>
          </cell>
        </row>
        <row r="18">
          <cell r="A18">
            <v>972310007</v>
          </cell>
          <cell r="B18" t="str">
            <v>▲テントトイレカバー</v>
          </cell>
          <cell r="C18">
            <v>9800</v>
          </cell>
          <cell r="D18" t="str">
            <v>△</v>
          </cell>
          <cell r="E18" t="str">
            <v>在庫限りで廃番</v>
          </cell>
          <cell r="F18">
            <v>4589940001521</v>
          </cell>
        </row>
        <row r="19">
          <cell r="A19">
            <v>972310008</v>
          </cell>
          <cell r="B19" t="str">
            <v>▲三角テント</v>
          </cell>
          <cell r="C19">
            <v>9800</v>
          </cell>
          <cell r="D19" t="str">
            <v>△</v>
          </cell>
          <cell r="E19" t="str">
            <v>在庫限りで廃番</v>
          </cell>
          <cell r="F19">
            <v>4589940001538</v>
          </cell>
        </row>
        <row r="20">
          <cell r="A20">
            <v>972310009</v>
          </cell>
          <cell r="B20" t="str">
            <v>▲枕木爪とぎ</v>
          </cell>
          <cell r="C20">
            <v>3900</v>
          </cell>
          <cell r="D20" t="str">
            <v>×</v>
          </cell>
          <cell r="E20" t="str">
            <v>廃番</v>
          </cell>
          <cell r="F20">
            <v>4589940001545</v>
          </cell>
        </row>
        <row r="21">
          <cell r="A21">
            <v>972310010</v>
          </cell>
          <cell r="B21" t="str">
            <v>▲ハンモックベッド</v>
          </cell>
          <cell r="C21">
            <v>8000</v>
          </cell>
          <cell r="D21" t="str">
            <v>○</v>
          </cell>
          <cell r="E21" t="str">
            <v>-</v>
          </cell>
          <cell r="F21">
            <v>4589940001552</v>
          </cell>
        </row>
        <row r="22">
          <cell r="A22">
            <v>972310011</v>
          </cell>
          <cell r="B22" t="str">
            <v>▲ハンモックテーブルＬＯＷ</v>
          </cell>
          <cell r="C22">
            <v>12000</v>
          </cell>
          <cell r="D22" t="str">
            <v>△</v>
          </cell>
          <cell r="E22" t="str">
            <v>在庫限りで廃番</v>
          </cell>
          <cell r="F22">
            <v>4589940001569</v>
          </cell>
        </row>
        <row r="23">
          <cell r="A23">
            <v>972310012</v>
          </cell>
          <cell r="B23" t="str">
            <v>▲ハンモックテーブルＨＩＧＨ</v>
          </cell>
          <cell r="C23">
            <v>14000</v>
          </cell>
          <cell r="D23" t="str">
            <v>△</v>
          </cell>
          <cell r="E23" t="str">
            <v>在庫限りで廃番</v>
          </cell>
          <cell r="F23">
            <v>4589940001576</v>
          </cell>
        </row>
        <row r="24">
          <cell r="A24">
            <v>972310013</v>
          </cell>
          <cell r="B24" t="str">
            <v>▲アイアントイレスコップ</v>
          </cell>
          <cell r="C24">
            <v>2400</v>
          </cell>
          <cell r="D24" t="str">
            <v>○</v>
          </cell>
          <cell r="E24" t="str">
            <v>-</v>
          </cell>
          <cell r="F24">
            <v>4589940001583</v>
          </cell>
        </row>
        <row r="25">
          <cell r="A25">
            <v>972310014</v>
          </cell>
          <cell r="B25" t="str">
            <v>▲アイアンフードスコップ</v>
          </cell>
          <cell r="C25">
            <v>2400</v>
          </cell>
          <cell r="D25" t="str">
            <v>△</v>
          </cell>
          <cell r="E25" t="str">
            <v>在庫限りで廃番</v>
          </cell>
          <cell r="F25">
            <v>4589940001590</v>
          </cell>
        </row>
        <row r="26">
          <cell r="A26">
            <v>972310015</v>
          </cell>
          <cell r="B26" t="str">
            <v>▲ねこひげケース</v>
          </cell>
          <cell r="C26">
            <v>2500</v>
          </cell>
          <cell r="D26" t="str">
            <v>○</v>
          </cell>
          <cell r="E26" t="str">
            <v>-</v>
          </cell>
          <cell r="F26">
            <v>4589940001606</v>
          </cell>
        </row>
        <row r="27">
          <cell r="A27">
            <v>972310016</v>
          </cell>
          <cell r="B27" t="str">
            <v>▲おもちゃ　ねこじゃらし　へび</v>
          </cell>
          <cell r="C27">
            <v>2200</v>
          </cell>
          <cell r="D27" t="str">
            <v>△</v>
          </cell>
          <cell r="E27" t="str">
            <v>在庫限りで廃番</v>
          </cell>
          <cell r="F27">
            <v>4589940001613</v>
          </cell>
        </row>
        <row r="28">
          <cell r="A28">
            <v>972310017</v>
          </cell>
          <cell r="B28" t="str">
            <v>▲おもちゃ　ねこじゃらし　とり</v>
          </cell>
          <cell r="C28">
            <v>2200</v>
          </cell>
          <cell r="D28" t="str">
            <v>△</v>
          </cell>
          <cell r="E28" t="str">
            <v>在庫限りで廃番</v>
          </cell>
          <cell r="F28">
            <v>4589940001620</v>
          </cell>
        </row>
        <row r="29">
          <cell r="A29">
            <v>972310018</v>
          </cell>
          <cell r="B29" t="str">
            <v>▲おもちゃ　ねこじゃらし　さかな</v>
          </cell>
          <cell r="C29">
            <v>2200</v>
          </cell>
          <cell r="D29" t="str">
            <v>△</v>
          </cell>
          <cell r="E29" t="str">
            <v>在庫限りで廃番</v>
          </cell>
          <cell r="F29">
            <v>4589940001637</v>
          </cell>
        </row>
        <row r="30">
          <cell r="A30">
            <v>972310019</v>
          </cell>
          <cell r="B30" t="str">
            <v>▲おもちゃ　ねこじゃらし　ねずみ</v>
          </cell>
          <cell r="C30">
            <v>2200</v>
          </cell>
          <cell r="D30" t="str">
            <v>△</v>
          </cell>
          <cell r="E30" t="str">
            <v>在庫限りで廃番</v>
          </cell>
          <cell r="F30">
            <v>4589940001644</v>
          </cell>
        </row>
        <row r="31">
          <cell r="A31">
            <v>972310020</v>
          </cell>
          <cell r="B31" t="str">
            <v>▲おもちゃ　ねこじゃらし　おばけ</v>
          </cell>
          <cell r="C31">
            <v>2200</v>
          </cell>
          <cell r="D31" t="str">
            <v>△</v>
          </cell>
          <cell r="E31" t="str">
            <v>在庫限りで廃番</v>
          </cell>
          <cell r="F31">
            <v>4589940001651</v>
          </cell>
        </row>
        <row r="32">
          <cell r="A32">
            <v>972310021</v>
          </cell>
          <cell r="B32" t="str">
            <v>▲おもちゃ　へび</v>
          </cell>
          <cell r="C32">
            <v>560</v>
          </cell>
          <cell r="D32" t="str">
            <v>×</v>
          </cell>
          <cell r="E32" t="str">
            <v>廃番</v>
          </cell>
          <cell r="F32">
            <v>4589940001668</v>
          </cell>
        </row>
        <row r="33">
          <cell r="A33">
            <v>972310022</v>
          </cell>
          <cell r="B33" t="str">
            <v>▲おもちゃ　とり</v>
          </cell>
          <cell r="C33">
            <v>560</v>
          </cell>
          <cell r="D33" t="str">
            <v>△</v>
          </cell>
          <cell r="E33" t="str">
            <v>在庫限りで廃番</v>
          </cell>
          <cell r="F33">
            <v>4589940001675</v>
          </cell>
        </row>
        <row r="34">
          <cell r="A34">
            <v>972310023</v>
          </cell>
          <cell r="B34" t="str">
            <v>▲おもちゃ　さかな</v>
          </cell>
          <cell r="C34">
            <v>560</v>
          </cell>
          <cell r="D34" t="str">
            <v>△</v>
          </cell>
          <cell r="E34" t="str">
            <v>在庫限りで廃番</v>
          </cell>
          <cell r="F34">
            <v>4589940001682</v>
          </cell>
        </row>
        <row r="35">
          <cell r="A35">
            <v>972310024</v>
          </cell>
          <cell r="B35" t="str">
            <v>▲おもちゃ　ねずみ</v>
          </cell>
          <cell r="C35">
            <v>560</v>
          </cell>
          <cell r="D35" t="str">
            <v>△</v>
          </cell>
          <cell r="E35" t="str">
            <v>在庫限りで廃番</v>
          </cell>
          <cell r="F35">
            <v>4589940001699</v>
          </cell>
        </row>
        <row r="36">
          <cell r="A36">
            <v>972310025</v>
          </cell>
          <cell r="B36" t="str">
            <v>▲おもちゃ　おばけ</v>
          </cell>
          <cell r="C36">
            <v>560</v>
          </cell>
          <cell r="D36" t="str">
            <v>×</v>
          </cell>
          <cell r="E36" t="str">
            <v>廃番</v>
          </cell>
          <cell r="F36">
            <v>4589940001705</v>
          </cell>
        </row>
        <row r="37">
          <cell r="A37">
            <v>972310026</v>
          </cell>
          <cell r="B37" t="str">
            <v>▲ロールクリーナーホルダー</v>
          </cell>
          <cell r="C37">
            <v>2500</v>
          </cell>
          <cell r="D37" t="str">
            <v>×</v>
          </cell>
          <cell r="E37" t="str">
            <v>廃番</v>
          </cell>
          <cell r="F37">
            <v>4589940001712</v>
          </cell>
        </row>
        <row r="38">
          <cell r="A38">
            <v>972310027</v>
          </cell>
          <cell r="B38" t="str">
            <v>▲ロールクリーナーケース</v>
          </cell>
          <cell r="C38">
            <v>2500</v>
          </cell>
          <cell r="D38" t="str">
            <v>×</v>
          </cell>
          <cell r="E38" t="str">
            <v>廃番</v>
          </cell>
          <cell r="F38">
            <v>4589940001729</v>
          </cell>
        </row>
        <row r="39">
          <cell r="A39">
            <v>972310028</v>
          </cell>
          <cell r="B39" t="str">
            <v>▲枕木フォトフレームＬ</v>
          </cell>
          <cell r="C39">
            <v>2800</v>
          </cell>
          <cell r="D39" t="str">
            <v>△</v>
          </cell>
          <cell r="E39" t="str">
            <v>在庫限りで廃番</v>
          </cell>
          <cell r="F39">
            <v>4589940001736</v>
          </cell>
        </row>
        <row r="40">
          <cell r="A40">
            <v>972310029</v>
          </cell>
          <cell r="B40" t="str">
            <v>▲枕木フォトフレームＳ</v>
          </cell>
          <cell r="C40">
            <v>2400</v>
          </cell>
          <cell r="D40" t="str">
            <v>△</v>
          </cell>
          <cell r="E40" t="str">
            <v>在庫限りで廃番</v>
          </cell>
          <cell r="F40">
            <v>4589940001743</v>
          </cell>
        </row>
        <row r="41">
          <cell r="A41">
            <v>972310030</v>
          </cell>
          <cell r="B41" t="str">
            <v>▲ティッシュケース</v>
          </cell>
          <cell r="C41">
            <v>3500</v>
          </cell>
          <cell r="D41" t="str">
            <v>×</v>
          </cell>
          <cell r="E41" t="str">
            <v>廃番</v>
          </cell>
          <cell r="F41">
            <v>4589940001750</v>
          </cell>
        </row>
        <row r="42">
          <cell r="A42">
            <v>972310031</v>
          </cell>
          <cell r="B42" t="str">
            <v>▲ウッド＆アイアンフィーディングボウル</v>
          </cell>
          <cell r="C42">
            <v>3600</v>
          </cell>
          <cell r="D42" t="str">
            <v>×</v>
          </cell>
          <cell r="E42" t="str">
            <v>廃番</v>
          </cell>
          <cell r="F42">
            <v>4589940004980</v>
          </cell>
        </row>
        <row r="43">
          <cell r="A43">
            <v>972310032</v>
          </cell>
          <cell r="B43" t="str">
            <v>▲枕木フィーディングボウル</v>
          </cell>
          <cell r="C43">
            <v>2500</v>
          </cell>
          <cell r="D43" t="str">
            <v>×</v>
          </cell>
          <cell r="E43" t="str">
            <v>廃番</v>
          </cell>
          <cell r="F43">
            <v>4589940004997</v>
          </cell>
        </row>
        <row r="44">
          <cell r="A44">
            <v>972310033</v>
          </cell>
          <cell r="B44" t="str">
            <v>▲お世話　エプロン　ＯＬ</v>
          </cell>
          <cell r="C44">
            <v>3200</v>
          </cell>
          <cell r="D44" t="str">
            <v>×</v>
          </cell>
          <cell r="E44" t="str">
            <v>廃番</v>
          </cell>
          <cell r="F44">
            <v>4589940005000</v>
          </cell>
        </row>
        <row r="45">
          <cell r="A45">
            <v>972310034</v>
          </cell>
          <cell r="B45" t="str">
            <v>▲お世話　エプロン　ＢＲ</v>
          </cell>
          <cell r="C45">
            <v>3200</v>
          </cell>
          <cell r="D45" t="str">
            <v>△</v>
          </cell>
          <cell r="E45" t="str">
            <v>在庫限りで廃番</v>
          </cell>
          <cell r="F45">
            <v>4589940005017</v>
          </cell>
        </row>
        <row r="46">
          <cell r="A46">
            <v>972310035</v>
          </cell>
          <cell r="B46" t="str">
            <v>▲お世話　バッグ　ＯＬ</v>
          </cell>
          <cell r="C46">
            <v>2100</v>
          </cell>
          <cell r="D46" t="str">
            <v>△</v>
          </cell>
          <cell r="E46" t="str">
            <v>在庫限りで廃番</v>
          </cell>
          <cell r="F46">
            <v>4589940005024</v>
          </cell>
        </row>
        <row r="47">
          <cell r="A47">
            <v>972310036</v>
          </cell>
          <cell r="B47" t="str">
            <v>▲お世話　バッグ　ＢＲ</v>
          </cell>
          <cell r="C47">
            <v>2100</v>
          </cell>
          <cell r="D47" t="str">
            <v>×</v>
          </cell>
          <cell r="E47" t="str">
            <v>廃番</v>
          </cell>
          <cell r="F47">
            <v>4589940005031</v>
          </cell>
        </row>
        <row r="48">
          <cell r="A48">
            <v>972310037</v>
          </cell>
          <cell r="B48" t="str">
            <v>▲アルミひんやりベッド</v>
          </cell>
          <cell r="C48">
            <v>6900</v>
          </cell>
          <cell r="D48" t="str">
            <v>△</v>
          </cell>
          <cell r="E48" t="str">
            <v>在庫限りで廃番</v>
          </cell>
          <cell r="F48">
            <v>4589940005048</v>
          </cell>
        </row>
        <row r="49">
          <cell r="A49">
            <v>981910001</v>
          </cell>
          <cell r="B49" t="str">
            <v>※ＰＧカーゴトランクバイ　ジアラログ（１０００）</v>
          </cell>
          <cell r="C49">
            <v>18000</v>
          </cell>
          <cell r="D49" t="str">
            <v>×</v>
          </cell>
          <cell r="E49" t="str">
            <v>廃番</v>
          </cell>
          <cell r="F49">
            <v>4589939988925</v>
          </cell>
        </row>
        <row r="50">
          <cell r="A50">
            <v>981940005</v>
          </cell>
          <cell r="B50" t="str">
            <v>※ＰＧ　ＴＣトート　Ｍ　ブラック</v>
          </cell>
          <cell r="C50">
            <v>3400</v>
          </cell>
          <cell r="D50" t="str">
            <v>×</v>
          </cell>
          <cell r="E50" t="str">
            <v>廃番</v>
          </cell>
          <cell r="F50">
            <v>4589939989182</v>
          </cell>
        </row>
        <row r="51">
          <cell r="A51">
            <v>981940010</v>
          </cell>
          <cell r="B51" t="str">
            <v>※ＰＧ　ユーティリティートート　ストレージ　サンドベージュ</v>
          </cell>
          <cell r="C51">
            <v>3400</v>
          </cell>
          <cell r="D51" t="str">
            <v>×</v>
          </cell>
          <cell r="E51" t="str">
            <v>廃番</v>
          </cell>
          <cell r="F51">
            <v>4589939989014</v>
          </cell>
        </row>
        <row r="52">
          <cell r="A52">
            <v>981940011</v>
          </cell>
          <cell r="B52" t="str">
            <v>※ＰＧ　ユーティリティートート　ストレージ　オリーブ</v>
          </cell>
          <cell r="C52">
            <v>3400</v>
          </cell>
          <cell r="D52" t="str">
            <v>×</v>
          </cell>
          <cell r="E52" t="str">
            <v>廃番</v>
          </cell>
          <cell r="F52">
            <v>4589939989021</v>
          </cell>
        </row>
        <row r="53">
          <cell r="A53">
            <v>981940012</v>
          </cell>
          <cell r="B53" t="str">
            <v>※ＰＧ　ユーティリティートート　ストレージ　グレー</v>
          </cell>
          <cell r="C53">
            <v>3400</v>
          </cell>
          <cell r="D53" t="str">
            <v>△</v>
          </cell>
          <cell r="E53" t="str">
            <v>在庫限りで廃番</v>
          </cell>
          <cell r="F53">
            <v>4589939989038</v>
          </cell>
        </row>
        <row r="54">
          <cell r="A54">
            <v>981940013</v>
          </cell>
          <cell r="B54" t="str">
            <v>▲ＰＧ　ハンギングオーガナイザー　ＣＢＥ</v>
          </cell>
          <cell r="C54">
            <v>3600</v>
          </cell>
          <cell r="D54" t="str">
            <v>△</v>
          </cell>
          <cell r="E54" t="str">
            <v>在庫限りで廃番</v>
          </cell>
          <cell r="F54">
            <v>4589939988963</v>
          </cell>
        </row>
        <row r="55">
          <cell r="A55">
            <v>981940014</v>
          </cell>
          <cell r="B55" t="str">
            <v>※ＰＧ　ハンギングオーガナイザー　ＢＫ</v>
          </cell>
          <cell r="C55">
            <v>3600</v>
          </cell>
          <cell r="D55" t="str">
            <v>×</v>
          </cell>
          <cell r="E55" t="str">
            <v>廃番</v>
          </cell>
          <cell r="F55">
            <v>4589939988970</v>
          </cell>
        </row>
        <row r="56">
          <cell r="A56">
            <v>981940018</v>
          </cell>
          <cell r="B56" t="str">
            <v>※ＰＧ　パッカブル２ＷＡＹバッグ　コヨーテベージュ</v>
          </cell>
          <cell r="C56">
            <v>2800</v>
          </cell>
          <cell r="D56" t="str">
            <v>×</v>
          </cell>
          <cell r="E56" t="str">
            <v>廃番</v>
          </cell>
          <cell r="F56">
            <v>4589939988987</v>
          </cell>
        </row>
        <row r="57">
          <cell r="A57">
            <v>981940019</v>
          </cell>
          <cell r="B57" t="str">
            <v>※ＰＧ　パッカブル２ＷＡＹバッグ　ブラック</v>
          </cell>
          <cell r="C57">
            <v>2800</v>
          </cell>
          <cell r="D57" t="str">
            <v>×</v>
          </cell>
          <cell r="E57" t="str">
            <v>廃番</v>
          </cell>
          <cell r="F57">
            <v>4589939988994</v>
          </cell>
        </row>
        <row r="58">
          <cell r="A58">
            <v>981940020</v>
          </cell>
          <cell r="B58" t="str">
            <v>※ＰＧ　パッカブル２ＷＡＹバッグ　オリーブ</v>
          </cell>
          <cell r="C58">
            <v>2800</v>
          </cell>
          <cell r="D58" t="str">
            <v>×</v>
          </cell>
          <cell r="E58" t="str">
            <v>廃番</v>
          </cell>
          <cell r="F58">
            <v>4589939989007</v>
          </cell>
        </row>
        <row r="59">
          <cell r="A59">
            <v>981940021</v>
          </cell>
          <cell r="B59" t="str">
            <v>▲ＰＧ　コンビニバッグ　サンドベージュ</v>
          </cell>
          <cell r="C59">
            <v>680</v>
          </cell>
          <cell r="D59" t="str">
            <v>○</v>
          </cell>
          <cell r="E59" t="str">
            <v>-</v>
          </cell>
          <cell r="F59">
            <v>4589939989045</v>
          </cell>
        </row>
        <row r="60">
          <cell r="A60">
            <v>981940022</v>
          </cell>
          <cell r="B60" t="str">
            <v>※ＰＧ　コンビニバッグ　オリーブ</v>
          </cell>
          <cell r="C60">
            <v>680</v>
          </cell>
          <cell r="D60" t="str">
            <v>×</v>
          </cell>
          <cell r="E60" t="str">
            <v>廃番</v>
          </cell>
          <cell r="F60">
            <v>4589939989052</v>
          </cell>
        </row>
        <row r="61">
          <cell r="A61">
            <v>981940023</v>
          </cell>
          <cell r="B61" t="str">
            <v>▲ＰＧ　コンビニバッグ　ブルー</v>
          </cell>
          <cell r="C61">
            <v>680</v>
          </cell>
          <cell r="D61" t="str">
            <v>△</v>
          </cell>
          <cell r="E61" t="str">
            <v>在庫限りで廃番</v>
          </cell>
          <cell r="F61">
            <v>4589939989069</v>
          </cell>
        </row>
        <row r="62">
          <cell r="A62">
            <v>981940024</v>
          </cell>
          <cell r="B62" t="str">
            <v>▲ＰＧ　コンビニバッグ　ホワイト</v>
          </cell>
          <cell r="C62">
            <v>680</v>
          </cell>
          <cell r="D62" t="str">
            <v>○</v>
          </cell>
          <cell r="E62" t="str">
            <v>-</v>
          </cell>
          <cell r="F62">
            <v>4589939989076</v>
          </cell>
        </row>
        <row r="63">
          <cell r="A63">
            <v>981940025</v>
          </cell>
          <cell r="B63" t="str">
            <v>※ＰＧ　コンビニバッグ　ダルピンク</v>
          </cell>
          <cell r="C63">
            <v>680</v>
          </cell>
          <cell r="D63" t="str">
            <v>×</v>
          </cell>
          <cell r="E63" t="str">
            <v>廃番</v>
          </cell>
          <cell r="F63">
            <v>4589939989083</v>
          </cell>
        </row>
        <row r="64">
          <cell r="A64">
            <v>981940026</v>
          </cell>
          <cell r="B64" t="str">
            <v>ＰＧ　ショッパーバッグ　サンドベージュ</v>
          </cell>
          <cell r="C64">
            <v>1200</v>
          </cell>
          <cell r="D64" t="str">
            <v>×</v>
          </cell>
          <cell r="E64" t="str">
            <v>3月下旬以降</v>
          </cell>
          <cell r="F64">
            <v>4589939989090</v>
          </cell>
        </row>
        <row r="65">
          <cell r="A65">
            <v>981940027</v>
          </cell>
          <cell r="B65" t="str">
            <v>ＰＧ　ショッパーバッグ　オリーブ</v>
          </cell>
          <cell r="C65">
            <v>1200</v>
          </cell>
          <cell r="D65" t="str">
            <v>○</v>
          </cell>
          <cell r="E65" t="str">
            <v>-</v>
          </cell>
          <cell r="F65">
            <v>4589939989106</v>
          </cell>
        </row>
        <row r="66">
          <cell r="A66">
            <v>981940028</v>
          </cell>
          <cell r="B66" t="str">
            <v>※ＰＧ　ショッパーバッグ　ブルー</v>
          </cell>
          <cell r="C66">
            <v>1200</v>
          </cell>
          <cell r="D66" t="str">
            <v>×</v>
          </cell>
          <cell r="E66" t="str">
            <v>廃番</v>
          </cell>
          <cell r="F66">
            <v>4589939989113</v>
          </cell>
        </row>
        <row r="67">
          <cell r="A67">
            <v>981940029</v>
          </cell>
          <cell r="B67" t="str">
            <v>▲ＰＧ　ショッパーバッグ　ホワイト</v>
          </cell>
          <cell r="C67">
            <v>1200</v>
          </cell>
          <cell r="D67" t="str">
            <v>○</v>
          </cell>
          <cell r="E67" t="str">
            <v>-</v>
          </cell>
          <cell r="F67">
            <v>4589939989120</v>
          </cell>
        </row>
        <row r="68">
          <cell r="A68">
            <v>981940030</v>
          </cell>
          <cell r="B68" t="str">
            <v>▲ＰＧ　ショッパーバッグ　ダルピンク</v>
          </cell>
          <cell r="C68">
            <v>1200</v>
          </cell>
          <cell r="D68" t="str">
            <v>×</v>
          </cell>
          <cell r="E68" t="str">
            <v>廃番</v>
          </cell>
          <cell r="F68">
            <v>4589939989137</v>
          </cell>
        </row>
        <row r="69">
          <cell r="A69">
            <v>981940031</v>
          </cell>
          <cell r="B69" t="str">
            <v>ＰＧ［Ｒ］ヘビーデューティーバスケット　サンドベージュ　※ﾛｯﾄ10/ｱｿｰﾄ〇</v>
          </cell>
          <cell r="C69">
            <v>2000</v>
          </cell>
          <cell r="D69" t="str">
            <v>○</v>
          </cell>
          <cell r="E69" t="str">
            <v>-</v>
          </cell>
          <cell r="F69">
            <v>4589939988864</v>
          </cell>
        </row>
        <row r="70">
          <cell r="A70">
            <v>981940032</v>
          </cell>
          <cell r="B70" t="str">
            <v>ＰＧ［Ｒ］ヘビーデューティーバスケット　チャコールブラック　※ﾛｯﾄ10/ｱｿｰﾄ〇</v>
          </cell>
          <cell r="C70">
            <v>2000</v>
          </cell>
          <cell r="D70" t="str">
            <v>○</v>
          </cell>
          <cell r="E70" t="str">
            <v>-</v>
          </cell>
          <cell r="F70">
            <v>4589939988871</v>
          </cell>
        </row>
        <row r="71">
          <cell r="A71">
            <v>981940033</v>
          </cell>
          <cell r="B71" t="str">
            <v>※ＰＧ［Ｒ］ヘビーデューティーバスケット　ダルホワイト　※ﾛｯﾄ10/ｱｿｰﾄ〇</v>
          </cell>
          <cell r="C71">
            <v>1800</v>
          </cell>
          <cell r="D71" t="str">
            <v>×</v>
          </cell>
          <cell r="E71" t="str">
            <v>廃番</v>
          </cell>
          <cell r="F71">
            <v>4589939988888</v>
          </cell>
        </row>
        <row r="72">
          <cell r="A72">
            <v>981940034</v>
          </cell>
          <cell r="B72" t="str">
            <v>ＰＧ［Ｌ］ヘビーデューティーバスケット　ロング　サンドベージュ　※ﾛｯﾄ12/ｱｿｰﾄ〇</v>
          </cell>
          <cell r="C72">
            <v>2000</v>
          </cell>
          <cell r="D72" t="str">
            <v>○</v>
          </cell>
          <cell r="E72" t="str">
            <v>-</v>
          </cell>
          <cell r="F72">
            <v>4589939988895</v>
          </cell>
        </row>
        <row r="73">
          <cell r="A73">
            <v>981940035</v>
          </cell>
          <cell r="B73" t="str">
            <v>ＰＧ［Ｌ］ヘビーデューティーバスケット　ロング　チャコールブラック　※ﾛｯﾄ12/ｱｿｰﾄ〇</v>
          </cell>
          <cell r="C73">
            <v>2000</v>
          </cell>
          <cell r="D73" t="str">
            <v>○</v>
          </cell>
          <cell r="E73" t="str">
            <v>-</v>
          </cell>
          <cell r="F73">
            <v>4589939988901</v>
          </cell>
        </row>
        <row r="74">
          <cell r="A74">
            <v>981940036</v>
          </cell>
          <cell r="B74" t="str">
            <v>※ＰＧ［Ｌ］ヘビーデューティーバスケット　ロング　ダルホワイト　※ﾛｯﾄ12/ｱｿｰﾄ〇</v>
          </cell>
          <cell r="C74">
            <v>1800</v>
          </cell>
          <cell r="D74" t="str">
            <v>×</v>
          </cell>
          <cell r="E74" t="str">
            <v>廃番</v>
          </cell>
          <cell r="F74">
            <v>4589939988918</v>
          </cell>
        </row>
        <row r="75">
          <cell r="A75">
            <v>981960001</v>
          </cell>
          <cell r="B75" t="str">
            <v>※ＰＧ　スタッカブルツールボックス　ＳＢＥ</v>
          </cell>
          <cell r="C75">
            <v>4200</v>
          </cell>
          <cell r="D75" t="str">
            <v>×</v>
          </cell>
          <cell r="E75" t="str">
            <v>廃番</v>
          </cell>
          <cell r="F75">
            <v>4589939989267</v>
          </cell>
        </row>
        <row r="76">
          <cell r="A76">
            <v>981960002</v>
          </cell>
          <cell r="B76" t="str">
            <v>※ＰＧ　スタッカブルツールボックス　ＢＫ</v>
          </cell>
          <cell r="C76">
            <v>4200</v>
          </cell>
          <cell r="D76" t="str">
            <v>×</v>
          </cell>
          <cell r="E76" t="str">
            <v>廃番</v>
          </cell>
          <cell r="F76">
            <v>4589939989274</v>
          </cell>
        </row>
        <row r="77">
          <cell r="A77">
            <v>981960003</v>
          </cell>
          <cell r="B77" t="str">
            <v>※ＰＧ　スタッカブルツールボックス　ＷＨ</v>
          </cell>
          <cell r="C77">
            <v>4200</v>
          </cell>
          <cell r="D77" t="str">
            <v>×</v>
          </cell>
          <cell r="E77" t="str">
            <v>廃番</v>
          </cell>
          <cell r="F77">
            <v>4589939989281</v>
          </cell>
        </row>
        <row r="78">
          <cell r="A78">
            <v>981960004</v>
          </cell>
          <cell r="B78" t="str">
            <v>▲ＰＧ　クランプイット　サンドベージュ</v>
          </cell>
          <cell r="C78">
            <v>1700</v>
          </cell>
          <cell r="D78" t="str">
            <v>○</v>
          </cell>
          <cell r="E78" t="str">
            <v>-</v>
          </cell>
          <cell r="F78">
            <v>4589939989304</v>
          </cell>
        </row>
        <row r="79">
          <cell r="A79">
            <v>981960005</v>
          </cell>
          <cell r="B79" t="str">
            <v>▲ＰＧ　クランプイット　ブラック</v>
          </cell>
          <cell r="C79">
            <v>1700</v>
          </cell>
          <cell r="D79" t="str">
            <v>×</v>
          </cell>
          <cell r="E79" t="str">
            <v>廃番</v>
          </cell>
          <cell r="F79">
            <v>4589939989311</v>
          </cell>
        </row>
        <row r="80">
          <cell r="A80">
            <v>981960006</v>
          </cell>
          <cell r="B80" t="str">
            <v>※ＰＧ　クランプイット　ホワイト</v>
          </cell>
          <cell r="C80">
            <v>1700</v>
          </cell>
          <cell r="D80" t="str">
            <v>×</v>
          </cell>
          <cell r="E80" t="str">
            <v>廃番</v>
          </cell>
          <cell r="F80">
            <v>4589939989328</v>
          </cell>
        </row>
        <row r="81">
          <cell r="A81">
            <v>981960011</v>
          </cell>
          <cell r="B81" t="str">
            <v>▲ＰＧ　グッドバイブトレー　ラウンド</v>
          </cell>
          <cell r="C81">
            <v>1200</v>
          </cell>
          <cell r="D81" t="str">
            <v>×</v>
          </cell>
          <cell r="E81" t="str">
            <v>廃番</v>
          </cell>
          <cell r="F81">
            <v>4589939989335</v>
          </cell>
        </row>
        <row r="82">
          <cell r="A82">
            <v>981960012</v>
          </cell>
          <cell r="B82" t="str">
            <v>ＰＧ　グッドバイブトレー　レクト　Ｓ</v>
          </cell>
          <cell r="C82">
            <v>1200</v>
          </cell>
          <cell r="D82" t="str">
            <v>△</v>
          </cell>
          <cell r="E82" t="str">
            <v>-</v>
          </cell>
          <cell r="F82">
            <v>4589939989342</v>
          </cell>
        </row>
        <row r="83">
          <cell r="A83">
            <v>981960013</v>
          </cell>
          <cell r="B83" t="str">
            <v>ＰＧ　グッドバイブトレー　レクト　Ｌ</v>
          </cell>
          <cell r="C83">
            <v>1500</v>
          </cell>
          <cell r="D83" t="str">
            <v>○</v>
          </cell>
          <cell r="E83" t="str">
            <v>-</v>
          </cell>
          <cell r="F83">
            <v>4589939989359</v>
          </cell>
        </row>
        <row r="84">
          <cell r="A84">
            <v>981960014</v>
          </cell>
          <cell r="B84" t="str">
            <v>※ＰＧ　ブラスフック＆コードリール</v>
          </cell>
          <cell r="C84">
            <v>450</v>
          </cell>
          <cell r="D84" t="str">
            <v>×</v>
          </cell>
          <cell r="E84" t="str">
            <v>廃番</v>
          </cell>
          <cell r="F84">
            <v>4589939989298</v>
          </cell>
        </row>
        <row r="85">
          <cell r="A85">
            <v>981990001</v>
          </cell>
          <cell r="B85" t="str">
            <v>※ＰＧ　レザーハンドルカバー　ナチュラル</v>
          </cell>
          <cell r="C85">
            <v>1200</v>
          </cell>
          <cell r="D85" t="str">
            <v>×</v>
          </cell>
          <cell r="E85" t="str">
            <v>廃番</v>
          </cell>
          <cell r="F85">
            <v>4589939988932</v>
          </cell>
        </row>
        <row r="86">
          <cell r="A86">
            <v>982010001</v>
          </cell>
          <cell r="B86" t="str">
            <v>▲ＰＧ　スタンドバスケット　バイ　ジアラログ</v>
          </cell>
          <cell r="C86">
            <v>11800</v>
          </cell>
          <cell r="D86" t="str">
            <v>×</v>
          </cell>
          <cell r="E86" t="str">
            <v>廃番</v>
          </cell>
          <cell r="F86">
            <v>4589939989892</v>
          </cell>
        </row>
        <row r="87">
          <cell r="A87">
            <v>982010002</v>
          </cell>
          <cell r="B87" t="str">
            <v>▲ＰＧ　ミルトランク　バイ　ジアラログ</v>
          </cell>
          <cell r="C87">
            <v>13800</v>
          </cell>
          <cell r="D87" t="str">
            <v>△</v>
          </cell>
          <cell r="E87" t="str">
            <v>在庫限りで廃番</v>
          </cell>
          <cell r="F87">
            <v>4589939989908</v>
          </cell>
        </row>
        <row r="88">
          <cell r="A88">
            <v>982040001</v>
          </cell>
          <cell r="B88" t="str">
            <v>▲ＰＧ　トゥーゴーラグ　ネイティブベージュ</v>
          </cell>
          <cell r="C88">
            <v>9000</v>
          </cell>
          <cell r="D88" t="str">
            <v>○</v>
          </cell>
          <cell r="E88" t="str">
            <v>-</v>
          </cell>
          <cell r="F88">
            <v>4589939989793</v>
          </cell>
        </row>
        <row r="89">
          <cell r="A89">
            <v>982040002</v>
          </cell>
          <cell r="B89" t="str">
            <v>▲ＰＧ　トゥーゴーラグ　トライブブラック</v>
          </cell>
          <cell r="C89">
            <v>9000</v>
          </cell>
          <cell r="D89" t="str">
            <v>○</v>
          </cell>
          <cell r="E89" t="str">
            <v>-</v>
          </cell>
          <cell r="F89">
            <v>4589939989809</v>
          </cell>
        </row>
        <row r="90">
          <cell r="A90">
            <v>982040003</v>
          </cell>
          <cell r="B90" t="str">
            <v>▲ＰＧ　トゥーゴーラグ　ニュースクール</v>
          </cell>
          <cell r="C90">
            <v>9000</v>
          </cell>
          <cell r="D90" t="str">
            <v>△</v>
          </cell>
          <cell r="E90" t="str">
            <v>在庫限りで廃番</v>
          </cell>
          <cell r="F90">
            <v>4589939989816</v>
          </cell>
        </row>
        <row r="91">
          <cell r="A91">
            <v>982040004</v>
          </cell>
          <cell r="B91" t="str">
            <v>※ＰＧ　トゥーゴーラグ　キャンプブラック</v>
          </cell>
          <cell r="C91">
            <v>9000</v>
          </cell>
          <cell r="D91" t="str">
            <v>×</v>
          </cell>
          <cell r="E91" t="str">
            <v>廃番</v>
          </cell>
          <cell r="F91">
            <v>4589939989823</v>
          </cell>
        </row>
        <row r="92">
          <cell r="A92">
            <v>982040005</v>
          </cell>
          <cell r="B92" t="str">
            <v>▲ＰＧ　トゥーゴーラグ　ミル</v>
          </cell>
          <cell r="C92">
            <v>9000</v>
          </cell>
          <cell r="D92" t="str">
            <v>○</v>
          </cell>
          <cell r="E92" t="str">
            <v>-</v>
          </cell>
          <cell r="F92">
            <v>4589939989830</v>
          </cell>
        </row>
        <row r="93">
          <cell r="A93">
            <v>982040006</v>
          </cell>
          <cell r="B93" t="str">
            <v>▲ＰＧ　トゥーゴーラグ　ライオン</v>
          </cell>
          <cell r="C93">
            <v>9000</v>
          </cell>
          <cell r="D93" t="str">
            <v>○</v>
          </cell>
          <cell r="E93" t="str">
            <v>-</v>
          </cell>
          <cell r="F93">
            <v>4589939989847</v>
          </cell>
        </row>
        <row r="94">
          <cell r="A94">
            <v>982040007</v>
          </cell>
          <cell r="B94" t="str">
            <v>※ＰＧ　パッカブルドローストリングバッグＣＢＥ</v>
          </cell>
          <cell r="C94">
            <v>2600</v>
          </cell>
          <cell r="D94" t="str">
            <v>×</v>
          </cell>
          <cell r="E94" t="str">
            <v>廃番</v>
          </cell>
          <cell r="F94">
            <v>4589939989694</v>
          </cell>
        </row>
        <row r="95">
          <cell r="A95">
            <v>982040008</v>
          </cell>
          <cell r="B95" t="str">
            <v>※ＰＧ　パッカブルドローストリングバッグ　ブラック</v>
          </cell>
          <cell r="C95">
            <v>2600</v>
          </cell>
          <cell r="D95" t="str">
            <v>×</v>
          </cell>
          <cell r="E95" t="str">
            <v>廃番</v>
          </cell>
          <cell r="F95">
            <v>4589939989700</v>
          </cell>
        </row>
        <row r="96">
          <cell r="A96">
            <v>982040009</v>
          </cell>
          <cell r="B96" t="str">
            <v>※ＰＧ　パッカブルドローストリングバッグ　オリーブ</v>
          </cell>
          <cell r="C96">
            <v>2600</v>
          </cell>
          <cell r="D96" t="str">
            <v>×</v>
          </cell>
          <cell r="E96" t="str">
            <v>廃番</v>
          </cell>
          <cell r="F96">
            <v>4589939989717</v>
          </cell>
        </row>
        <row r="97">
          <cell r="A97">
            <v>982040010</v>
          </cell>
          <cell r="B97" t="str">
            <v>※ＰＧ　バックパック　モデル７８８　ブラック</v>
          </cell>
          <cell r="C97">
            <v>11800</v>
          </cell>
          <cell r="D97" t="str">
            <v>×</v>
          </cell>
          <cell r="E97" t="str">
            <v>廃番</v>
          </cell>
          <cell r="F97">
            <v>4589939989724</v>
          </cell>
        </row>
        <row r="98">
          <cell r="A98">
            <v>982040011</v>
          </cell>
          <cell r="B98" t="str">
            <v>※ＰＧ　バックパック　モデル７８８　ウルフブラウン</v>
          </cell>
          <cell r="C98">
            <v>11800</v>
          </cell>
          <cell r="D98" t="str">
            <v>△</v>
          </cell>
          <cell r="E98" t="str">
            <v>在庫限りで廃番</v>
          </cell>
          <cell r="F98">
            <v>4589939989731</v>
          </cell>
        </row>
        <row r="99">
          <cell r="A99">
            <v>982040012</v>
          </cell>
          <cell r="B99" t="str">
            <v>※ＰＧ　バックパック　モデル７９５　ブラック</v>
          </cell>
          <cell r="C99">
            <v>11000</v>
          </cell>
          <cell r="D99" t="str">
            <v>×</v>
          </cell>
          <cell r="E99" t="str">
            <v>廃番</v>
          </cell>
          <cell r="F99">
            <v>4589939989748</v>
          </cell>
        </row>
        <row r="100">
          <cell r="A100">
            <v>982040013</v>
          </cell>
          <cell r="B100" t="str">
            <v>※ＰＧ　バックパック　モデル７９５　ウルフブラウン</v>
          </cell>
          <cell r="C100">
            <v>11000</v>
          </cell>
          <cell r="D100" t="str">
            <v>×</v>
          </cell>
          <cell r="E100" t="str">
            <v>廃番</v>
          </cell>
          <cell r="F100">
            <v>4589939989755</v>
          </cell>
        </row>
        <row r="101">
          <cell r="A101">
            <v>982040014</v>
          </cell>
          <cell r="B101" t="str">
            <v>▲ＰＧ　パッカブルショッピングバスケットバッグＣＢＥ</v>
          </cell>
          <cell r="C101">
            <v>2400</v>
          </cell>
          <cell r="D101" t="str">
            <v>○</v>
          </cell>
          <cell r="E101" t="str">
            <v>-</v>
          </cell>
          <cell r="F101">
            <v>4589939989762</v>
          </cell>
        </row>
        <row r="102">
          <cell r="A102">
            <v>982040015</v>
          </cell>
          <cell r="B102" t="str">
            <v>▲ＰＧ　パッカブルショッピングバスケットバッグ　ＢＫ</v>
          </cell>
          <cell r="C102">
            <v>2400</v>
          </cell>
          <cell r="D102" t="str">
            <v>○</v>
          </cell>
          <cell r="E102" t="str">
            <v>-</v>
          </cell>
          <cell r="F102">
            <v>4589939989779</v>
          </cell>
        </row>
        <row r="103">
          <cell r="A103">
            <v>982040016</v>
          </cell>
          <cell r="B103" t="str">
            <v>▲ＰＧ　パッカブルショッピングバスケットバッグ　ＯＬ</v>
          </cell>
          <cell r="C103">
            <v>2400</v>
          </cell>
          <cell r="D103" t="str">
            <v>○</v>
          </cell>
          <cell r="E103" t="str">
            <v>-</v>
          </cell>
          <cell r="F103">
            <v>4589939989786</v>
          </cell>
        </row>
        <row r="104">
          <cell r="A104">
            <v>982040017</v>
          </cell>
          <cell r="B104" t="str">
            <v>※ＰＧ　コンビニバッグ　ブラック</v>
          </cell>
          <cell r="C104">
            <v>680</v>
          </cell>
          <cell r="D104" t="str">
            <v>×</v>
          </cell>
          <cell r="E104" t="str">
            <v>廃番</v>
          </cell>
          <cell r="F104">
            <v>4589939990065</v>
          </cell>
        </row>
        <row r="105">
          <cell r="A105">
            <v>982040018</v>
          </cell>
          <cell r="B105" t="str">
            <v>ＰＧ　ショッパーバッグ　ブラック</v>
          </cell>
          <cell r="C105">
            <v>1200</v>
          </cell>
          <cell r="D105" t="str">
            <v>×</v>
          </cell>
          <cell r="E105" t="str">
            <v>3月下旬以降</v>
          </cell>
          <cell r="F105">
            <v>4589939990072</v>
          </cell>
        </row>
        <row r="106">
          <cell r="A106">
            <v>982040019</v>
          </cell>
          <cell r="B106" t="str">
            <v>※ＰＧマルチパーパスハンギングバッグＳ　Ｗ</v>
          </cell>
          <cell r="C106">
            <v>2000</v>
          </cell>
          <cell r="D106" t="str">
            <v>○</v>
          </cell>
          <cell r="E106" t="str">
            <v>-</v>
          </cell>
          <cell r="F106">
            <v>4589939990522</v>
          </cell>
        </row>
        <row r="107">
          <cell r="A107">
            <v>982040020</v>
          </cell>
          <cell r="B107" t="str">
            <v>※ＰＧマルチパーパスハンギングバッグＳ　Ｂ</v>
          </cell>
          <cell r="C107">
            <v>2000</v>
          </cell>
          <cell r="D107" t="str">
            <v>×</v>
          </cell>
          <cell r="E107" t="str">
            <v>廃番</v>
          </cell>
          <cell r="F107">
            <v>4589939990539</v>
          </cell>
        </row>
        <row r="108">
          <cell r="A108">
            <v>982040021</v>
          </cell>
          <cell r="B108" t="str">
            <v>▲ＰＧマルチパーパスハンギングバッグＬ　ＷＢＲ</v>
          </cell>
          <cell r="C108">
            <v>2600</v>
          </cell>
          <cell r="D108" t="str">
            <v>×</v>
          </cell>
          <cell r="E108" t="str">
            <v>廃番</v>
          </cell>
          <cell r="F108">
            <v>4589939990546</v>
          </cell>
        </row>
        <row r="109">
          <cell r="A109">
            <v>982040022</v>
          </cell>
          <cell r="B109" t="str">
            <v>▲ＰＧマルチパーパスハンギングバッグＬ　ＢＫ</v>
          </cell>
          <cell r="C109">
            <v>2600</v>
          </cell>
          <cell r="D109" t="str">
            <v>×</v>
          </cell>
          <cell r="E109" t="str">
            <v>廃番</v>
          </cell>
          <cell r="F109">
            <v>4589939990553</v>
          </cell>
        </row>
        <row r="110">
          <cell r="A110">
            <v>982040023</v>
          </cell>
          <cell r="B110" t="str">
            <v>▲ＰＧ　トゥーゴーマット　ネイティブベージュ</v>
          </cell>
          <cell r="C110">
            <v>2700</v>
          </cell>
          <cell r="D110" t="str">
            <v>○</v>
          </cell>
          <cell r="E110" t="str">
            <v>-</v>
          </cell>
          <cell r="F110">
            <v>4589939990676</v>
          </cell>
        </row>
        <row r="111">
          <cell r="A111">
            <v>982040024</v>
          </cell>
          <cell r="B111" t="str">
            <v>※ＰＧ　トゥーゴーマット　トライブブラック</v>
          </cell>
          <cell r="C111">
            <v>2700</v>
          </cell>
          <cell r="D111" t="str">
            <v>×</v>
          </cell>
          <cell r="E111" t="str">
            <v>廃番</v>
          </cell>
          <cell r="F111">
            <v>4589939990683</v>
          </cell>
        </row>
        <row r="112">
          <cell r="A112">
            <v>982040025</v>
          </cell>
          <cell r="B112" t="str">
            <v>※ＰＧ　トゥーゴーマット　ニュースクール</v>
          </cell>
          <cell r="C112">
            <v>2700</v>
          </cell>
          <cell r="D112" t="str">
            <v>×</v>
          </cell>
          <cell r="E112" t="str">
            <v>廃番</v>
          </cell>
          <cell r="F112">
            <v>4589939990690</v>
          </cell>
        </row>
        <row r="113">
          <cell r="A113">
            <v>982040026</v>
          </cell>
          <cell r="B113" t="str">
            <v>▲ＰＧ　トゥーゴーマット　キャンプブラック</v>
          </cell>
          <cell r="C113">
            <v>2700</v>
          </cell>
          <cell r="D113" t="str">
            <v>○</v>
          </cell>
          <cell r="E113" t="str">
            <v>-</v>
          </cell>
          <cell r="F113">
            <v>4589939990706</v>
          </cell>
        </row>
        <row r="114">
          <cell r="A114">
            <v>982040027</v>
          </cell>
          <cell r="B114" t="str">
            <v>※ＰＧ　トゥーゴーマット　ネイティブレッド</v>
          </cell>
          <cell r="C114">
            <v>2700</v>
          </cell>
          <cell r="D114" t="str">
            <v>×</v>
          </cell>
          <cell r="E114" t="str">
            <v>廃番</v>
          </cell>
          <cell r="F114">
            <v>4589939990713</v>
          </cell>
        </row>
        <row r="115">
          <cell r="A115">
            <v>982040028</v>
          </cell>
          <cell r="B115" t="str">
            <v>▲ＰＧ　トゥーゴーマット　ノーティス</v>
          </cell>
          <cell r="C115">
            <v>2700</v>
          </cell>
          <cell r="D115" t="str">
            <v>○</v>
          </cell>
          <cell r="E115" t="str">
            <v>-</v>
          </cell>
          <cell r="F115">
            <v>4589939990720</v>
          </cell>
        </row>
        <row r="116">
          <cell r="A116">
            <v>982040029</v>
          </cell>
          <cell r="B116" t="str">
            <v>※ＰＧ　クーラーバッグ　ｆｏｒ　ＨＤバスケット　ＢＫ</v>
          </cell>
          <cell r="C116">
            <v>3900</v>
          </cell>
          <cell r="D116" t="str">
            <v>×</v>
          </cell>
          <cell r="E116" t="str">
            <v>廃番</v>
          </cell>
          <cell r="F116">
            <v>4589939990775</v>
          </cell>
        </row>
        <row r="117">
          <cell r="A117">
            <v>982040030</v>
          </cell>
          <cell r="B117" t="str">
            <v>※ＰＧ　クーラーバッグ　ｆｏｒ　ＨＤバスケット　ＯＬ</v>
          </cell>
          <cell r="C117">
            <v>3900</v>
          </cell>
          <cell r="D117" t="str">
            <v>×</v>
          </cell>
          <cell r="E117" t="str">
            <v>廃番</v>
          </cell>
          <cell r="F117">
            <v>4589939990782</v>
          </cell>
        </row>
        <row r="118">
          <cell r="A118">
            <v>982040031</v>
          </cell>
          <cell r="B118" t="str">
            <v>※ＰＧ　クーラーバッグｆｏｒＨＤバスケットロング　ＢＫ</v>
          </cell>
          <cell r="C118">
            <v>3900</v>
          </cell>
          <cell r="D118" t="str">
            <v>×</v>
          </cell>
          <cell r="E118" t="str">
            <v>廃番</v>
          </cell>
          <cell r="F118">
            <v>4589939990799</v>
          </cell>
        </row>
        <row r="119">
          <cell r="A119">
            <v>982040032</v>
          </cell>
          <cell r="B119" t="str">
            <v>※ＰＧ　クーラーバッグｆｏｒＨＤバスケットロング　ＯＬ</v>
          </cell>
          <cell r="C119">
            <v>3900</v>
          </cell>
          <cell r="D119" t="str">
            <v>△</v>
          </cell>
          <cell r="E119" t="str">
            <v>在庫限りで廃番</v>
          </cell>
          <cell r="F119">
            <v>4589939990805</v>
          </cell>
        </row>
        <row r="120">
          <cell r="A120">
            <v>982040033</v>
          </cell>
          <cell r="B120" t="str">
            <v>※ＰＧ　グランドシート＆サコッシュバッグＢＥｘ</v>
          </cell>
          <cell r="C120">
            <v>2600</v>
          </cell>
          <cell r="D120" t="str">
            <v>×</v>
          </cell>
          <cell r="E120" t="str">
            <v>廃番</v>
          </cell>
          <cell r="F120">
            <v>4589939990812</v>
          </cell>
        </row>
        <row r="121">
          <cell r="A121">
            <v>982040034</v>
          </cell>
          <cell r="B121" t="str">
            <v>▲ＰＧ　グランドシート＆サコッシュバッグＢＫｘ</v>
          </cell>
          <cell r="C121">
            <v>2600</v>
          </cell>
          <cell r="D121" t="str">
            <v>×</v>
          </cell>
          <cell r="E121" t="str">
            <v>廃番</v>
          </cell>
          <cell r="F121">
            <v>4589939990829</v>
          </cell>
        </row>
        <row r="122">
          <cell r="A122">
            <v>982040035</v>
          </cell>
          <cell r="B122" t="str">
            <v>▲ＰＧ　ハンギングミニオーガナイザーＷＢＲ</v>
          </cell>
          <cell r="C122">
            <v>2500</v>
          </cell>
          <cell r="D122" t="str">
            <v>×</v>
          </cell>
          <cell r="E122" t="str">
            <v>廃番</v>
          </cell>
          <cell r="F122">
            <v>4589939990737</v>
          </cell>
        </row>
        <row r="123">
          <cell r="A123">
            <v>982040036</v>
          </cell>
          <cell r="B123" t="str">
            <v>▲ＰＧ　ハンギングミニオーガナイザーＢＫ</v>
          </cell>
          <cell r="C123">
            <v>2500</v>
          </cell>
          <cell r="D123" t="str">
            <v>×</v>
          </cell>
          <cell r="E123" t="str">
            <v>廃番</v>
          </cell>
          <cell r="F123">
            <v>4589939990744</v>
          </cell>
        </row>
        <row r="124">
          <cell r="A124">
            <v>982040037</v>
          </cell>
          <cell r="B124" t="str">
            <v>▲ＰＧ　ハングイット　ＰＡＣＫ２　ウルフブラウン</v>
          </cell>
          <cell r="C124">
            <v>3400</v>
          </cell>
          <cell r="D124" t="str">
            <v>○</v>
          </cell>
          <cell r="E124" t="str">
            <v>-</v>
          </cell>
          <cell r="F124">
            <v>4589939990751</v>
          </cell>
        </row>
        <row r="125">
          <cell r="A125">
            <v>982040038</v>
          </cell>
          <cell r="B125" t="str">
            <v>▲ＰＧ　ハングイット　ＰＡＣＫ２　ブラック</v>
          </cell>
          <cell r="C125">
            <v>3400</v>
          </cell>
          <cell r="D125" t="str">
            <v>○</v>
          </cell>
          <cell r="E125" t="str">
            <v>-</v>
          </cell>
          <cell r="F125">
            <v>4589939990768</v>
          </cell>
        </row>
        <row r="126">
          <cell r="A126">
            <v>982040039</v>
          </cell>
          <cell r="B126" t="str">
            <v>▲ＰＧ　パッカブル　パラシュートナイロンバッグＷＢＲ</v>
          </cell>
          <cell r="C126">
            <v>1600</v>
          </cell>
          <cell r="D126" t="str">
            <v>○</v>
          </cell>
          <cell r="E126" t="str">
            <v>-</v>
          </cell>
          <cell r="F126">
            <v>4589939991079</v>
          </cell>
        </row>
        <row r="127">
          <cell r="A127">
            <v>982040040</v>
          </cell>
          <cell r="B127" t="str">
            <v>▲ＰＧ　パッカブル　パラシュートナイロンバッグＢＫ</v>
          </cell>
          <cell r="C127">
            <v>1600</v>
          </cell>
          <cell r="D127" t="str">
            <v>○</v>
          </cell>
          <cell r="E127" t="str">
            <v>-</v>
          </cell>
          <cell r="F127">
            <v>4589939991086</v>
          </cell>
        </row>
        <row r="128">
          <cell r="A128">
            <v>982040041</v>
          </cell>
          <cell r="B128" t="str">
            <v>▲ＰＧ　パッカブル　パラシュートナイロンバッグＯＬ</v>
          </cell>
          <cell r="C128">
            <v>1600</v>
          </cell>
          <cell r="D128" t="str">
            <v>○</v>
          </cell>
          <cell r="E128" t="str">
            <v>-</v>
          </cell>
          <cell r="F128">
            <v>4589939991093</v>
          </cell>
        </row>
        <row r="129">
          <cell r="A129">
            <v>982040042</v>
          </cell>
          <cell r="B129" t="str">
            <v>▲ＰＧ　パッカブル　ショッピングバスケットバッグ　ＷＢＲ</v>
          </cell>
          <cell r="C129">
            <v>2400</v>
          </cell>
          <cell r="D129" t="str">
            <v>○</v>
          </cell>
          <cell r="E129" t="str">
            <v>-</v>
          </cell>
          <cell r="F129">
            <v>4589939991239</v>
          </cell>
        </row>
        <row r="130">
          <cell r="A130">
            <v>982040043</v>
          </cell>
          <cell r="B130" t="str">
            <v>※ＰＧ　パッカブル　ドローストリングバッグＷＢＲ</v>
          </cell>
          <cell r="C130">
            <v>2600</v>
          </cell>
          <cell r="D130" t="str">
            <v>×</v>
          </cell>
          <cell r="E130" t="str">
            <v>廃番</v>
          </cell>
          <cell r="F130">
            <v>4589939991246</v>
          </cell>
        </row>
        <row r="131">
          <cell r="A131">
            <v>982040044</v>
          </cell>
          <cell r="B131" t="str">
            <v>※ＰＧ　パッカブル　２ＷＡＹバッグ　ウルフブラウン</v>
          </cell>
          <cell r="C131">
            <v>2800</v>
          </cell>
          <cell r="D131" t="str">
            <v>×</v>
          </cell>
          <cell r="E131" t="str">
            <v>廃番</v>
          </cell>
          <cell r="F131">
            <v>4589939991253</v>
          </cell>
        </row>
        <row r="132">
          <cell r="A132">
            <v>982050001</v>
          </cell>
          <cell r="B132" t="str">
            <v>※ＰＧ　アイアンワゴン</v>
          </cell>
          <cell r="C132">
            <v>11000</v>
          </cell>
          <cell r="D132" t="str">
            <v>×</v>
          </cell>
          <cell r="E132" t="str">
            <v>廃番</v>
          </cell>
          <cell r="F132">
            <v>4589939989915</v>
          </cell>
        </row>
        <row r="133">
          <cell r="A133">
            <v>982050002</v>
          </cell>
          <cell r="B133" t="str">
            <v>※ＰＧ　アイアンワゴンＷ／ＨＤバスケットロングＳＢＥ</v>
          </cell>
          <cell r="C133">
            <v>14000</v>
          </cell>
          <cell r="D133" t="str">
            <v>×</v>
          </cell>
          <cell r="E133" t="str">
            <v>廃番</v>
          </cell>
          <cell r="F133">
            <v>4589939989922</v>
          </cell>
        </row>
        <row r="134">
          <cell r="A134">
            <v>982050003</v>
          </cell>
          <cell r="B134" t="str">
            <v>※ＰＧ　アイアンワゴンＷ／ＨＤバスケットロンク　ＢＫ</v>
          </cell>
          <cell r="C134">
            <v>14000</v>
          </cell>
          <cell r="D134" t="str">
            <v>×</v>
          </cell>
          <cell r="E134" t="str">
            <v>廃番</v>
          </cell>
          <cell r="F134">
            <v>4589939989939</v>
          </cell>
        </row>
        <row r="135">
          <cell r="A135">
            <v>982050004</v>
          </cell>
          <cell r="B135" t="str">
            <v>※ＰＧ　アイアンワゴンＷ／ＨＤバスケットロングＷＨ</v>
          </cell>
          <cell r="C135">
            <v>14000</v>
          </cell>
          <cell r="D135" t="str">
            <v>×</v>
          </cell>
          <cell r="E135" t="str">
            <v>廃番</v>
          </cell>
          <cell r="F135">
            <v>4589939989946</v>
          </cell>
        </row>
        <row r="136">
          <cell r="A136">
            <v>982070001</v>
          </cell>
          <cell r="B136" t="str">
            <v>▲ＰＧ　ギミックハンガーＰＡＣＫ２　ＳＢＥ</v>
          </cell>
          <cell r="C136">
            <v>1200</v>
          </cell>
          <cell r="D136" t="str">
            <v>×</v>
          </cell>
          <cell r="E136" t="str">
            <v>廃番</v>
          </cell>
          <cell r="F136">
            <v>4589939990560</v>
          </cell>
        </row>
        <row r="137">
          <cell r="A137">
            <v>982070002</v>
          </cell>
          <cell r="B137" t="str">
            <v>▲ＰＧ　ギミックハンガーＰＡＣＫ２　ＢＫ</v>
          </cell>
          <cell r="C137">
            <v>1200</v>
          </cell>
          <cell r="D137" t="str">
            <v>×</v>
          </cell>
          <cell r="E137" t="str">
            <v>廃番</v>
          </cell>
          <cell r="F137">
            <v>4589939990577</v>
          </cell>
        </row>
        <row r="138">
          <cell r="A138">
            <v>982070003</v>
          </cell>
          <cell r="B138" t="str">
            <v>※ＰＧ　ギミックハンガーＰＡＣＫ２　ＷＨ</v>
          </cell>
          <cell r="C138">
            <v>1200</v>
          </cell>
          <cell r="D138" t="str">
            <v>×</v>
          </cell>
          <cell r="E138" t="str">
            <v>廃番</v>
          </cell>
          <cell r="F138">
            <v>4589939990584</v>
          </cell>
        </row>
        <row r="139">
          <cell r="A139">
            <v>982070011</v>
          </cell>
          <cell r="B139" t="str">
            <v>※ＰＧ　ハングランプ　ＴＹＰＥ１　サンドベージュ</v>
          </cell>
          <cell r="C139">
            <v>1400</v>
          </cell>
          <cell r="D139" t="str">
            <v>×</v>
          </cell>
          <cell r="E139" t="str">
            <v>廃番</v>
          </cell>
          <cell r="F139">
            <v>4589939990836</v>
          </cell>
        </row>
        <row r="140">
          <cell r="A140">
            <v>982070012</v>
          </cell>
          <cell r="B140" t="str">
            <v>▲ＰＧ　ハングランプ　ＴＹＰＥ１　ブラック</v>
          </cell>
          <cell r="C140">
            <v>1400</v>
          </cell>
          <cell r="D140" t="str">
            <v>×</v>
          </cell>
          <cell r="E140" t="str">
            <v>廃番</v>
          </cell>
          <cell r="F140">
            <v>4589939990843</v>
          </cell>
        </row>
        <row r="141">
          <cell r="A141">
            <v>982070013</v>
          </cell>
          <cell r="B141" t="str">
            <v>▲ＰＧ　ハングランプ　ＴＹＰＥ１　ホワイト</v>
          </cell>
          <cell r="C141">
            <v>1400</v>
          </cell>
          <cell r="D141" t="str">
            <v>○</v>
          </cell>
          <cell r="E141" t="str">
            <v>-</v>
          </cell>
          <cell r="F141">
            <v>4589939990850</v>
          </cell>
        </row>
        <row r="142">
          <cell r="A142">
            <v>982070014</v>
          </cell>
          <cell r="B142" t="str">
            <v>▲ＰＧ　ハングランプ　ＴＹＰＥ２　サンドベージュ</v>
          </cell>
          <cell r="C142">
            <v>1800</v>
          </cell>
          <cell r="D142" t="str">
            <v>○</v>
          </cell>
          <cell r="E142" t="str">
            <v>-</v>
          </cell>
          <cell r="F142">
            <v>4589939990867</v>
          </cell>
        </row>
        <row r="143">
          <cell r="A143">
            <v>982070015</v>
          </cell>
          <cell r="B143" t="str">
            <v>▲ＰＧ　ハングランプ　ＴＹＰＥ２　ブラック</v>
          </cell>
          <cell r="C143">
            <v>1800</v>
          </cell>
          <cell r="D143" t="str">
            <v>○</v>
          </cell>
          <cell r="E143" t="str">
            <v>-</v>
          </cell>
          <cell r="F143">
            <v>4589939990874</v>
          </cell>
        </row>
        <row r="144">
          <cell r="A144">
            <v>982070016</v>
          </cell>
          <cell r="B144" t="str">
            <v>▲ＰＧ　ハングランプ　ＴＹＰＥ２　ホワイト</v>
          </cell>
          <cell r="C144">
            <v>1800</v>
          </cell>
          <cell r="D144" t="str">
            <v>○</v>
          </cell>
          <cell r="E144" t="str">
            <v>-</v>
          </cell>
          <cell r="F144">
            <v>4589939990881</v>
          </cell>
        </row>
        <row r="145">
          <cell r="A145">
            <v>982070019</v>
          </cell>
          <cell r="B145" t="str">
            <v>▲ＰＧ　トリパネルソーラーチャージＬＥＤライト　ＳＢＥ</v>
          </cell>
          <cell r="C145">
            <v>4500</v>
          </cell>
          <cell r="D145" t="str">
            <v>○</v>
          </cell>
          <cell r="E145" t="str">
            <v>-</v>
          </cell>
          <cell r="F145">
            <v>4589939991673</v>
          </cell>
        </row>
        <row r="146">
          <cell r="A146">
            <v>982070020</v>
          </cell>
          <cell r="B146" t="str">
            <v>▲ＰＧ　トリパネルソーラーチャージＬＥＤライト　ＢＫ</v>
          </cell>
          <cell r="C146">
            <v>4500</v>
          </cell>
          <cell r="D146" t="str">
            <v>○</v>
          </cell>
          <cell r="E146" t="str">
            <v>-</v>
          </cell>
          <cell r="F146">
            <v>4589939991680</v>
          </cell>
        </row>
        <row r="147">
          <cell r="A147">
            <v>982090001</v>
          </cell>
          <cell r="B147" t="str">
            <v>ＰＧ　ローラークリーナーホルダー</v>
          </cell>
          <cell r="C147">
            <v>1800</v>
          </cell>
          <cell r="D147" t="str">
            <v>○</v>
          </cell>
          <cell r="E147" t="str">
            <v>-</v>
          </cell>
          <cell r="F147">
            <v>4589939990911</v>
          </cell>
        </row>
        <row r="148">
          <cell r="A148">
            <v>982090002</v>
          </cell>
          <cell r="B148" t="str">
            <v>▲ＰＧ　ライフタイムドライバー　＃１ｘ７５</v>
          </cell>
          <cell r="C148">
            <v>1500</v>
          </cell>
          <cell r="D148" t="str">
            <v>×</v>
          </cell>
          <cell r="E148" t="str">
            <v>廃番</v>
          </cell>
          <cell r="F148">
            <v>4589939990898</v>
          </cell>
        </row>
        <row r="149">
          <cell r="A149">
            <v>982090003</v>
          </cell>
          <cell r="B149" t="str">
            <v>※ＰＧ　ライフタイムドライバー　＃２ｘ１００</v>
          </cell>
          <cell r="C149">
            <v>1900</v>
          </cell>
          <cell r="D149" t="str">
            <v>×</v>
          </cell>
          <cell r="E149" t="str">
            <v>廃番</v>
          </cell>
          <cell r="F149">
            <v>4589939990904</v>
          </cell>
        </row>
        <row r="150">
          <cell r="A150">
            <v>982100001</v>
          </cell>
          <cell r="B150" t="str">
            <v>※ＰＧ　ミル　ワークテーブル　オリーブ（１０００）</v>
          </cell>
          <cell r="C150">
            <v>27000</v>
          </cell>
          <cell r="D150" t="str">
            <v>×</v>
          </cell>
          <cell r="E150" t="str">
            <v>廃番</v>
          </cell>
          <cell r="F150">
            <v>4589939993509</v>
          </cell>
        </row>
        <row r="151">
          <cell r="A151">
            <v>982100002</v>
          </cell>
          <cell r="B151" t="str">
            <v>※ＰＧ　ミル　ワークテーブル　グレー（１０００）</v>
          </cell>
          <cell r="C151">
            <v>27000</v>
          </cell>
          <cell r="D151" t="str">
            <v>×</v>
          </cell>
          <cell r="E151" t="str">
            <v>廃番</v>
          </cell>
          <cell r="F151">
            <v>4589939993516</v>
          </cell>
        </row>
        <row r="152">
          <cell r="A152">
            <v>982100003</v>
          </cell>
          <cell r="B152" t="str">
            <v>▲ＰＧモザイクリッドアンドトレーフォーＨＤバスケット</v>
          </cell>
          <cell r="C152">
            <v>3800</v>
          </cell>
          <cell r="D152" t="str">
            <v>×</v>
          </cell>
          <cell r="E152" t="str">
            <v>廃番</v>
          </cell>
          <cell r="F152">
            <v>4589939995534</v>
          </cell>
        </row>
        <row r="153">
          <cell r="A153">
            <v>982100004</v>
          </cell>
          <cell r="B153" t="str">
            <v>▲ＰＧモザイクリッドアンドトレーフォーＨＤバスケット　ロング</v>
          </cell>
          <cell r="C153">
            <v>3800</v>
          </cell>
          <cell r="D153" t="str">
            <v>×</v>
          </cell>
          <cell r="E153" t="str">
            <v>廃番</v>
          </cell>
          <cell r="F153">
            <v>4589939995541</v>
          </cell>
        </row>
        <row r="154">
          <cell r="A154">
            <v>982110001</v>
          </cell>
          <cell r="B154" t="str">
            <v>▲ＰＧ　ハングランプラタンシェード</v>
          </cell>
          <cell r="C154">
            <v>2600</v>
          </cell>
          <cell r="D154" t="str">
            <v>○</v>
          </cell>
          <cell r="E154" t="str">
            <v>-</v>
          </cell>
          <cell r="F154">
            <v>4589939993981</v>
          </cell>
        </row>
        <row r="155">
          <cell r="A155">
            <v>982120001</v>
          </cell>
          <cell r="B155" t="str">
            <v>［販促品］ＰＧ　ＰＯＳＴＧＥＮＥＲＡＬ　ＳＩＧＮ　ＢＯＡＲＤ　２Ａ</v>
          </cell>
          <cell r="C155">
            <v>5800</v>
          </cell>
          <cell r="D155" t="str">
            <v>×</v>
          </cell>
          <cell r="E155" t="str">
            <v>未定</v>
          </cell>
          <cell r="F155" t="str">
            <v>-</v>
          </cell>
        </row>
        <row r="156">
          <cell r="A156">
            <v>982120002</v>
          </cell>
          <cell r="B156" t="str">
            <v>［販促品］ＰＧ　サインボードプレート</v>
          </cell>
          <cell r="C156">
            <v>1200</v>
          </cell>
          <cell r="D156" t="str">
            <v>△</v>
          </cell>
          <cell r="E156" t="str">
            <v>-</v>
          </cell>
          <cell r="F156" t="str">
            <v>-</v>
          </cell>
        </row>
        <row r="157">
          <cell r="A157">
            <v>982120003</v>
          </cell>
          <cell r="B157" t="str">
            <v>［販促品］ＰＯＳＴ　ＧＥＮＥＲＡＬ　パネルポップ</v>
          </cell>
          <cell r="C157">
            <v>800</v>
          </cell>
          <cell r="D157" t="str">
            <v>×</v>
          </cell>
          <cell r="E157" t="str">
            <v>未定</v>
          </cell>
          <cell r="F157" t="str">
            <v>-</v>
          </cell>
        </row>
        <row r="158">
          <cell r="A158">
            <v>982140001</v>
          </cell>
          <cell r="B158" t="str">
            <v>※ＰＧ　オーガニックメイド　スタンダードトートＳ　ＳＢＥ</v>
          </cell>
          <cell r="C158">
            <v>4500</v>
          </cell>
          <cell r="D158" t="str">
            <v>×</v>
          </cell>
          <cell r="E158" t="str">
            <v>廃番</v>
          </cell>
          <cell r="F158">
            <v>4589939991697</v>
          </cell>
        </row>
        <row r="159">
          <cell r="A159">
            <v>982140002</v>
          </cell>
          <cell r="B159" t="str">
            <v>▲ＰＧ　オーガニックメイド　スタンダードトートＳ　ＯＷＨ</v>
          </cell>
          <cell r="C159">
            <v>4500</v>
          </cell>
          <cell r="D159" t="str">
            <v>○</v>
          </cell>
          <cell r="E159" t="str">
            <v>-</v>
          </cell>
          <cell r="F159">
            <v>4589939991703</v>
          </cell>
        </row>
        <row r="160">
          <cell r="A160">
            <v>982140003</v>
          </cell>
          <cell r="B160" t="str">
            <v>▲ＰＧ　オーガニックメイド　スタンダードトートＬ　ＳＢＥ</v>
          </cell>
          <cell r="C160">
            <v>5800</v>
          </cell>
          <cell r="D160" t="str">
            <v>×</v>
          </cell>
          <cell r="E160" t="str">
            <v>廃番</v>
          </cell>
          <cell r="F160">
            <v>4589939991710</v>
          </cell>
        </row>
        <row r="161">
          <cell r="A161">
            <v>982140004</v>
          </cell>
          <cell r="B161" t="str">
            <v>▲ＰＧ　オーガニックメイド　スタンダードトートＬ　ＯＷＨ</v>
          </cell>
          <cell r="C161">
            <v>5800</v>
          </cell>
          <cell r="D161" t="str">
            <v>○</v>
          </cell>
          <cell r="E161" t="str">
            <v>-</v>
          </cell>
          <cell r="F161">
            <v>4589939991727</v>
          </cell>
        </row>
        <row r="162">
          <cell r="A162">
            <v>982140005</v>
          </cell>
          <cell r="B162" t="str">
            <v>※ＰＧ　オーガニックメイドオーバーナイトバッグ　ＳＢＥ</v>
          </cell>
          <cell r="C162">
            <v>9000</v>
          </cell>
          <cell r="D162" t="str">
            <v>×</v>
          </cell>
          <cell r="E162" t="str">
            <v>廃番</v>
          </cell>
          <cell r="F162">
            <v>4589939991734</v>
          </cell>
        </row>
        <row r="163">
          <cell r="A163">
            <v>982140006</v>
          </cell>
          <cell r="B163" t="str">
            <v>※ＰＧ　オーガニックメイド　オーバーナイトバッグ　ＯＷＨ</v>
          </cell>
          <cell r="C163">
            <v>9000</v>
          </cell>
          <cell r="D163" t="str">
            <v>△</v>
          </cell>
          <cell r="E163" t="str">
            <v>在庫限りで廃番</v>
          </cell>
          <cell r="F163">
            <v>4589939991741</v>
          </cell>
        </row>
        <row r="164">
          <cell r="A164">
            <v>982140007</v>
          </cell>
          <cell r="B164" t="str">
            <v>▲ＰＧ　パッカブルパラシュートナイロンバッグ　ホワイト</v>
          </cell>
          <cell r="C164">
            <v>1600</v>
          </cell>
          <cell r="D164" t="str">
            <v>○</v>
          </cell>
          <cell r="E164" t="str">
            <v>-</v>
          </cell>
          <cell r="F164">
            <v>4589939991758</v>
          </cell>
        </row>
        <row r="165">
          <cell r="A165">
            <v>982140008</v>
          </cell>
          <cell r="B165" t="str">
            <v>※ＰＧ　パッカブルパラシュートナイロンバッグ　ＢＧＹ</v>
          </cell>
          <cell r="C165">
            <v>1600</v>
          </cell>
          <cell r="D165" t="str">
            <v>×</v>
          </cell>
          <cell r="E165" t="str">
            <v>廃番</v>
          </cell>
          <cell r="F165">
            <v>4589939991765</v>
          </cell>
        </row>
        <row r="166">
          <cell r="A166">
            <v>982140009</v>
          </cell>
          <cell r="B166" t="str">
            <v>▲ＰＧ　パッカブルパラシュートナイロンバッグ　ＳＧＹ</v>
          </cell>
          <cell r="C166">
            <v>1600</v>
          </cell>
          <cell r="D166" t="str">
            <v>○</v>
          </cell>
          <cell r="E166" t="str">
            <v>-</v>
          </cell>
          <cell r="F166">
            <v>4589939991772</v>
          </cell>
        </row>
        <row r="167">
          <cell r="A167">
            <v>982140021</v>
          </cell>
          <cell r="B167" t="str">
            <v>※ＰＧ　ショッパーバッグ　ネオ　ダルピンク</v>
          </cell>
          <cell r="C167">
            <v>1500</v>
          </cell>
          <cell r="D167" t="str">
            <v>×</v>
          </cell>
          <cell r="E167" t="str">
            <v>廃番</v>
          </cell>
          <cell r="F167">
            <v>4589939992151</v>
          </cell>
        </row>
        <row r="168">
          <cell r="A168">
            <v>982140022</v>
          </cell>
          <cell r="B168" t="str">
            <v>※ＰＧ　ＰＣＮショッピングクーラーバッグＷＢＲ</v>
          </cell>
          <cell r="C168">
            <v>2400</v>
          </cell>
          <cell r="D168" t="str">
            <v>×</v>
          </cell>
          <cell r="E168" t="str">
            <v>廃番</v>
          </cell>
          <cell r="F168">
            <v>4589939992168</v>
          </cell>
        </row>
        <row r="169">
          <cell r="A169">
            <v>982140023</v>
          </cell>
          <cell r="B169" t="str">
            <v>※ＰＧ　ＰＣＮショッピングクーラーバッグＢＫ</v>
          </cell>
          <cell r="C169">
            <v>2400</v>
          </cell>
          <cell r="D169" t="str">
            <v>×</v>
          </cell>
          <cell r="E169" t="str">
            <v>廃番</v>
          </cell>
          <cell r="F169">
            <v>4589939992175</v>
          </cell>
        </row>
        <row r="170">
          <cell r="A170">
            <v>982140024</v>
          </cell>
          <cell r="B170" t="str">
            <v>※ＰＧ　ＰＣＮショッピングクーラーバッグＯＬ</v>
          </cell>
          <cell r="C170">
            <v>2400</v>
          </cell>
          <cell r="D170" t="str">
            <v>×</v>
          </cell>
          <cell r="E170" t="str">
            <v>廃番</v>
          </cell>
          <cell r="F170">
            <v>4589939992182</v>
          </cell>
        </row>
        <row r="171">
          <cell r="A171">
            <v>982140025</v>
          </cell>
          <cell r="B171" t="str">
            <v>※ＰＧ　ＰＣＮショッピングクーラーバッグＷＨ</v>
          </cell>
          <cell r="C171">
            <v>2400</v>
          </cell>
          <cell r="D171" t="str">
            <v>×</v>
          </cell>
          <cell r="E171" t="str">
            <v>廃番</v>
          </cell>
          <cell r="F171">
            <v>4589939992199</v>
          </cell>
        </row>
        <row r="172">
          <cell r="A172">
            <v>982140026</v>
          </cell>
          <cell r="B172" t="str">
            <v>※ＰＧ　ＰＣＮショッピングクーラーバックＢＧＲ</v>
          </cell>
          <cell r="C172">
            <v>2400</v>
          </cell>
          <cell r="D172" t="str">
            <v>×</v>
          </cell>
          <cell r="E172" t="str">
            <v>廃番</v>
          </cell>
          <cell r="F172">
            <v>4589939992205</v>
          </cell>
        </row>
        <row r="173">
          <cell r="A173">
            <v>982140027</v>
          </cell>
          <cell r="B173" t="str">
            <v>▲ＰＧ　ＰＣＮショッピングクーラーバッグＳＧＲ</v>
          </cell>
          <cell r="C173">
            <v>2400</v>
          </cell>
          <cell r="D173" t="str">
            <v>×</v>
          </cell>
          <cell r="E173" t="str">
            <v>廃番</v>
          </cell>
          <cell r="F173">
            <v>4589939992212</v>
          </cell>
        </row>
        <row r="174">
          <cell r="A174">
            <v>982140032</v>
          </cell>
          <cell r="B174" t="str">
            <v>※ＰＧ　ＴＣ　ポーチ　オリーブ</v>
          </cell>
          <cell r="C174">
            <v>1400</v>
          </cell>
          <cell r="D174" t="str">
            <v>×</v>
          </cell>
          <cell r="E174" t="str">
            <v>廃番</v>
          </cell>
          <cell r="F174">
            <v>4589939992595</v>
          </cell>
        </row>
        <row r="175">
          <cell r="A175">
            <v>982140033</v>
          </cell>
          <cell r="B175" t="str">
            <v>※ＰＧ　ＴＣ　トート　Ｍ　オリーブ</v>
          </cell>
          <cell r="C175">
            <v>3400</v>
          </cell>
          <cell r="D175" t="str">
            <v>×</v>
          </cell>
          <cell r="E175" t="str">
            <v>廃番</v>
          </cell>
          <cell r="F175">
            <v>4589939992601</v>
          </cell>
        </row>
        <row r="176">
          <cell r="A176">
            <v>982140034</v>
          </cell>
          <cell r="B176" t="str">
            <v>※ＰＧ　ＴＣ　トート　Ｌ　オリーブ</v>
          </cell>
          <cell r="C176">
            <v>3800</v>
          </cell>
          <cell r="D176" t="str">
            <v>×</v>
          </cell>
          <cell r="E176" t="str">
            <v>廃番</v>
          </cell>
          <cell r="F176">
            <v>4589939992618</v>
          </cell>
        </row>
        <row r="177">
          <cell r="A177">
            <v>982140035</v>
          </cell>
          <cell r="B177" t="str">
            <v>※ＰＧ　ＴＣ　トート　Ｓ　コヨーテベージュ</v>
          </cell>
          <cell r="C177">
            <v>2600</v>
          </cell>
          <cell r="D177" t="str">
            <v>×</v>
          </cell>
          <cell r="E177" t="str">
            <v>廃番</v>
          </cell>
          <cell r="F177">
            <v>4589939992625</v>
          </cell>
        </row>
        <row r="178">
          <cell r="A178">
            <v>982140036</v>
          </cell>
          <cell r="B178" t="str">
            <v>※ＰＧ　ＴＣ　トート　Ｓ　ブラック</v>
          </cell>
          <cell r="C178">
            <v>2600</v>
          </cell>
          <cell r="D178" t="str">
            <v>×</v>
          </cell>
          <cell r="E178" t="str">
            <v>廃番</v>
          </cell>
          <cell r="F178">
            <v>4589939992632</v>
          </cell>
        </row>
        <row r="179">
          <cell r="A179">
            <v>982140037</v>
          </cell>
          <cell r="B179" t="str">
            <v>※ＰＧ　ＴＣ　トート　Ｓ　オリーブ</v>
          </cell>
          <cell r="C179">
            <v>2600</v>
          </cell>
          <cell r="D179" t="str">
            <v>×</v>
          </cell>
          <cell r="E179" t="str">
            <v>廃番</v>
          </cell>
          <cell r="F179">
            <v>4589939992649</v>
          </cell>
        </row>
        <row r="180">
          <cell r="A180">
            <v>982140039</v>
          </cell>
          <cell r="B180" t="str">
            <v>▲ＰＧ　パッカブルＰＣＮ　パッキングバッグ　Ｓ　ＷＢＲ</v>
          </cell>
          <cell r="C180">
            <v>1300</v>
          </cell>
          <cell r="D180" t="str">
            <v>×</v>
          </cell>
          <cell r="E180" t="str">
            <v>廃番</v>
          </cell>
          <cell r="F180">
            <v>4589939993202</v>
          </cell>
        </row>
        <row r="181">
          <cell r="A181">
            <v>982140040</v>
          </cell>
          <cell r="B181" t="str">
            <v>※ＰＧ　パッカブルＰＣＮ　パッキングバッグ　Ｓ　ＢＫ</v>
          </cell>
          <cell r="C181">
            <v>1300</v>
          </cell>
          <cell r="D181" t="str">
            <v>×</v>
          </cell>
          <cell r="E181" t="str">
            <v>廃番</v>
          </cell>
          <cell r="F181">
            <v>4589939993219</v>
          </cell>
        </row>
        <row r="182">
          <cell r="A182">
            <v>982140041</v>
          </cell>
          <cell r="B182" t="str">
            <v>▲ＰＧ　パッカブルＰＣＮ　パッキングバッグ　Ｓ　ＯＬ</v>
          </cell>
          <cell r="C182">
            <v>1300</v>
          </cell>
          <cell r="D182" t="str">
            <v>×</v>
          </cell>
          <cell r="E182" t="str">
            <v>廃番</v>
          </cell>
          <cell r="F182">
            <v>4589939993226</v>
          </cell>
        </row>
        <row r="183">
          <cell r="A183">
            <v>982140042</v>
          </cell>
          <cell r="B183" t="str">
            <v>※ＰＧ　パッカブルＰＣＮ　パッキングバッグ　Ｓ　ＷＨ</v>
          </cell>
          <cell r="C183">
            <v>1300</v>
          </cell>
          <cell r="D183" t="str">
            <v>×</v>
          </cell>
          <cell r="E183" t="str">
            <v>廃番</v>
          </cell>
          <cell r="F183">
            <v>4589939993233</v>
          </cell>
        </row>
        <row r="184">
          <cell r="A184">
            <v>982140043</v>
          </cell>
          <cell r="B184" t="str">
            <v>▲ＰＧ　パッカブルＰＣＮ　パッキングバッグ　Ｌ　ＷＢＲ</v>
          </cell>
          <cell r="C184">
            <v>1600</v>
          </cell>
          <cell r="D184" t="str">
            <v>×</v>
          </cell>
          <cell r="E184" t="str">
            <v>廃番</v>
          </cell>
          <cell r="F184">
            <v>4589939993240</v>
          </cell>
        </row>
        <row r="185">
          <cell r="A185">
            <v>982140044</v>
          </cell>
          <cell r="B185" t="str">
            <v>▲ＰＧ　パッカブルＰＣＮ　パッキングバッグ　Ｌ　ＢＫ</v>
          </cell>
          <cell r="C185">
            <v>1600</v>
          </cell>
          <cell r="D185" t="str">
            <v>×</v>
          </cell>
          <cell r="E185" t="str">
            <v>廃番</v>
          </cell>
          <cell r="F185">
            <v>4589939993257</v>
          </cell>
        </row>
        <row r="186">
          <cell r="A186">
            <v>982140045</v>
          </cell>
          <cell r="B186" t="str">
            <v>▲ＰＧ　パッカブルＰＣＮ　パッキングバッグ　Ｌ　ＯＬ</v>
          </cell>
          <cell r="C186">
            <v>1600</v>
          </cell>
          <cell r="D186" t="str">
            <v>×</v>
          </cell>
          <cell r="E186" t="str">
            <v>廃番</v>
          </cell>
          <cell r="F186">
            <v>4589939993264</v>
          </cell>
        </row>
        <row r="187">
          <cell r="A187">
            <v>982140046</v>
          </cell>
          <cell r="B187" t="str">
            <v>※ＰＧ　パッカブルＰＣＮ　パッキングバッグ　Ｌ　ＷＨ</v>
          </cell>
          <cell r="C187">
            <v>1600</v>
          </cell>
          <cell r="D187" t="str">
            <v>×</v>
          </cell>
          <cell r="E187" t="str">
            <v>廃番</v>
          </cell>
          <cell r="F187">
            <v>4589939993271</v>
          </cell>
        </row>
        <row r="188">
          <cell r="A188">
            <v>982140047</v>
          </cell>
          <cell r="B188" t="str">
            <v>※ＰＧ　ＰＣＮ　ラップトップオーガナイザーＷＢＲ</v>
          </cell>
          <cell r="C188">
            <v>2700</v>
          </cell>
          <cell r="D188" t="str">
            <v>×</v>
          </cell>
          <cell r="E188" t="str">
            <v>廃番</v>
          </cell>
          <cell r="F188">
            <v>4589939993288</v>
          </cell>
        </row>
        <row r="189">
          <cell r="A189">
            <v>982140048</v>
          </cell>
          <cell r="B189" t="str">
            <v>※ＰＧ　ＰＣＮ　ラップトップオーガナイザーＢＫ</v>
          </cell>
          <cell r="C189">
            <v>2700</v>
          </cell>
          <cell r="D189" t="str">
            <v>×</v>
          </cell>
          <cell r="E189" t="str">
            <v>廃番</v>
          </cell>
          <cell r="F189">
            <v>4589939993295</v>
          </cell>
        </row>
        <row r="190">
          <cell r="A190">
            <v>982140049</v>
          </cell>
          <cell r="B190" t="str">
            <v>※ＰＧ　ＰＣＮ　ラップトップオーガナイザーＯＬ</v>
          </cell>
          <cell r="C190">
            <v>2700</v>
          </cell>
          <cell r="D190" t="str">
            <v>×</v>
          </cell>
          <cell r="E190" t="str">
            <v>廃番</v>
          </cell>
          <cell r="F190">
            <v>4589939993301</v>
          </cell>
        </row>
        <row r="191">
          <cell r="A191">
            <v>982140050</v>
          </cell>
          <cell r="B191" t="str">
            <v>▲ＰＧ　トゥーゴーマット　ライオン</v>
          </cell>
          <cell r="C191">
            <v>2700</v>
          </cell>
          <cell r="D191" t="str">
            <v>○</v>
          </cell>
          <cell r="E191" t="str">
            <v>-</v>
          </cell>
          <cell r="F191">
            <v>4589939992960</v>
          </cell>
        </row>
        <row r="192">
          <cell r="A192">
            <v>982140051</v>
          </cell>
          <cell r="B192" t="str">
            <v>ＰＧ［Ｒ］ヘビーデューティーバスケット　オリーブ　※ﾛｯﾄ10/ｱｿｰﾄ〇</v>
          </cell>
          <cell r="C192">
            <v>2000</v>
          </cell>
          <cell r="D192" t="str">
            <v>○</v>
          </cell>
          <cell r="E192" t="str">
            <v>-</v>
          </cell>
          <cell r="F192">
            <v>4589939992939</v>
          </cell>
        </row>
        <row r="193">
          <cell r="A193">
            <v>982140052</v>
          </cell>
          <cell r="B193" t="str">
            <v>▲ＰＧ［Ｌ］ヘビーデューティーバスケット　ロング　オリーブ　※ﾛｯﾄ12/ｱｿｰﾄ〇</v>
          </cell>
          <cell r="C193">
            <v>2000</v>
          </cell>
          <cell r="D193" t="str">
            <v>×</v>
          </cell>
          <cell r="E193" t="str">
            <v>廃番</v>
          </cell>
          <cell r="F193">
            <v>4589939992946</v>
          </cell>
        </row>
        <row r="194">
          <cell r="A194">
            <v>982140053</v>
          </cell>
          <cell r="B194" t="str">
            <v>▲ＰＧ　パッカブル　コーデュロイバッグ　ブラウン</v>
          </cell>
          <cell r="C194">
            <v>2400</v>
          </cell>
          <cell r="D194" t="str">
            <v>×</v>
          </cell>
          <cell r="E194" t="str">
            <v>廃番</v>
          </cell>
          <cell r="F194">
            <v>4589939994056</v>
          </cell>
        </row>
        <row r="195">
          <cell r="A195">
            <v>982140054</v>
          </cell>
          <cell r="B195" t="str">
            <v>※ＰＧ　パッカブル　コーデュロイバッグ　オリーブ</v>
          </cell>
          <cell r="C195">
            <v>2400</v>
          </cell>
          <cell r="D195" t="str">
            <v>×</v>
          </cell>
          <cell r="E195" t="str">
            <v>廃番</v>
          </cell>
          <cell r="F195">
            <v>4589939994063</v>
          </cell>
        </row>
        <row r="196">
          <cell r="A196">
            <v>982140055</v>
          </cell>
          <cell r="B196" t="str">
            <v>※ＰＧ　パッカブル　コーデュロイバッグ　グレー</v>
          </cell>
          <cell r="C196">
            <v>2400</v>
          </cell>
          <cell r="D196" t="str">
            <v>×</v>
          </cell>
          <cell r="E196" t="str">
            <v>廃番</v>
          </cell>
          <cell r="F196">
            <v>4589939994070</v>
          </cell>
        </row>
        <row r="197">
          <cell r="A197">
            <v>982140056</v>
          </cell>
          <cell r="B197" t="str">
            <v>※ＰＧ　バックパック　モデル９０７　ウルフブラウン</v>
          </cell>
          <cell r="C197">
            <v>13500</v>
          </cell>
          <cell r="D197" t="str">
            <v>×</v>
          </cell>
          <cell r="E197" t="str">
            <v>廃番</v>
          </cell>
          <cell r="F197">
            <v>4589939994186</v>
          </cell>
        </row>
        <row r="198">
          <cell r="A198">
            <v>982140057</v>
          </cell>
          <cell r="B198" t="str">
            <v>※ＰＧ　バックパック　モデル９０７　ブラック</v>
          </cell>
          <cell r="C198">
            <v>13500</v>
          </cell>
          <cell r="D198" t="str">
            <v>×</v>
          </cell>
          <cell r="E198" t="str">
            <v>廃番</v>
          </cell>
          <cell r="F198">
            <v>4589939994193</v>
          </cell>
        </row>
        <row r="199">
          <cell r="A199">
            <v>982140058</v>
          </cell>
          <cell r="B199" t="str">
            <v>※ＰＧ　ワックスドキャンバス　ボトルバッグ　ＢＲ</v>
          </cell>
          <cell r="C199">
            <v>1400</v>
          </cell>
          <cell r="D199" t="str">
            <v>×</v>
          </cell>
          <cell r="E199" t="str">
            <v>廃番</v>
          </cell>
          <cell r="F199">
            <v>4589939994209</v>
          </cell>
        </row>
        <row r="200">
          <cell r="A200">
            <v>982140059</v>
          </cell>
          <cell r="B200" t="str">
            <v>※ＰＧ　ワックスドキャンバス　ボトルバッグ　ＧＹ</v>
          </cell>
          <cell r="C200">
            <v>1400</v>
          </cell>
          <cell r="D200" t="str">
            <v>×</v>
          </cell>
          <cell r="E200" t="str">
            <v>廃番</v>
          </cell>
          <cell r="F200">
            <v>4589939994216</v>
          </cell>
        </row>
        <row r="201">
          <cell r="A201">
            <v>982140060</v>
          </cell>
          <cell r="B201" t="str">
            <v>※ＰＧ　ワックスドキャンバス　ツールバッグ　ラウンド　ＢＲ</v>
          </cell>
          <cell r="C201">
            <v>5800</v>
          </cell>
          <cell r="D201" t="str">
            <v>×</v>
          </cell>
          <cell r="E201" t="str">
            <v>廃番</v>
          </cell>
          <cell r="F201">
            <v>4589939994223</v>
          </cell>
        </row>
        <row r="202">
          <cell r="A202">
            <v>982140061</v>
          </cell>
          <cell r="B202" t="str">
            <v>※ＰＧ　ワックスドキャンバス　ツールバッグ　ラウンド　ＧＹ</v>
          </cell>
          <cell r="C202">
            <v>5800</v>
          </cell>
          <cell r="D202" t="str">
            <v>×</v>
          </cell>
          <cell r="E202" t="str">
            <v>廃番</v>
          </cell>
          <cell r="F202">
            <v>4589939994230</v>
          </cell>
        </row>
        <row r="203">
          <cell r="A203">
            <v>982140062</v>
          </cell>
          <cell r="B203" t="str">
            <v>▲ＰＧ　ワックスドキャンバス　ツールバッグ　レクト　ブラウン</v>
          </cell>
          <cell r="C203">
            <v>7800</v>
          </cell>
          <cell r="D203" t="str">
            <v>×</v>
          </cell>
          <cell r="E203" t="str">
            <v>廃番</v>
          </cell>
          <cell r="F203">
            <v>4589939994247</v>
          </cell>
        </row>
        <row r="204">
          <cell r="A204">
            <v>982140063</v>
          </cell>
          <cell r="B204" t="str">
            <v>▲ＰＧ　ワックスドキャンバス　ツールバッグ　レクト　グレー</v>
          </cell>
          <cell r="C204">
            <v>7800</v>
          </cell>
          <cell r="D204" t="str">
            <v>×</v>
          </cell>
          <cell r="E204" t="str">
            <v>廃番</v>
          </cell>
          <cell r="F204">
            <v>4589939994254</v>
          </cell>
        </row>
        <row r="205">
          <cell r="A205">
            <v>982140064</v>
          </cell>
          <cell r="B205" t="str">
            <v>▲ＰＧ　ワークエプロン　ショーティー　サンドベージュ</v>
          </cell>
          <cell r="C205">
            <v>1300</v>
          </cell>
          <cell r="D205" t="str">
            <v>×</v>
          </cell>
          <cell r="E205" t="str">
            <v>廃番</v>
          </cell>
          <cell r="F205">
            <v>4589939994308</v>
          </cell>
        </row>
        <row r="206">
          <cell r="A206">
            <v>982140065</v>
          </cell>
          <cell r="B206" t="str">
            <v>※ＰＧ　ワークエプロン　ショーティー　オリーブ</v>
          </cell>
          <cell r="C206">
            <v>1300</v>
          </cell>
          <cell r="D206" t="str">
            <v>×</v>
          </cell>
          <cell r="E206" t="str">
            <v>廃番</v>
          </cell>
          <cell r="F206">
            <v>4589939994315</v>
          </cell>
        </row>
        <row r="207">
          <cell r="A207">
            <v>982140066</v>
          </cell>
          <cell r="B207" t="str">
            <v>▲ＰＧ　ワークエプロン　ショーティー　オフホワイト</v>
          </cell>
          <cell r="C207">
            <v>1300</v>
          </cell>
          <cell r="D207" t="str">
            <v>○</v>
          </cell>
          <cell r="E207" t="str">
            <v>-</v>
          </cell>
          <cell r="F207">
            <v>4589939994322</v>
          </cell>
        </row>
        <row r="208">
          <cell r="A208">
            <v>982140067</v>
          </cell>
          <cell r="B208" t="str">
            <v>▲ＰＧ　ワークエプロン　サンドベージュ</v>
          </cell>
          <cell r="C208">
            <v>2700</v>
          </cell>
          <cell r="D208" t="str">
            <v>×</v>
          </cell>
          <cell r="E208" t="str">
            <v>廃番</v>
          </cell>
          <cell r="F208">
            <v>4589939994339</v>
          </cell>
        </row>
        <row r="209">
          <cell r="A209">
            <v>982140068</v>
          </cell>
          <cell r="B209" t="str">
            <v>※ＰＧ　ワークエプロン　オリーブ</v>
          </cell>
          <cell r="C209">
            <v>2700</v>
          </cell>
          <cell r="D209" t="str">
            <v>×</v>
          </cell>
          <cell r="E209" t="str">
            <v>廃番</v>
          </cell>
          <cell r="F209">
            <v>4589939994346</v>
          </cell>
        </row>
        <row r="210">
          <cell r="A210">
            <v>982140069</v>
          </cell>
          <cell r="B210" t="str">
            <v>▲ＰＧ　ワークエプロン　オフホワイト</v>
          </cell>
          <cell r="C210">
            <v>2700</v>
          </cell>
          <cell r="D210" t="str">
            <v>△</v>
          </cell>
          <cell r="E210" t="str">
            <v>在庫限りで廃番</v>
          </cell>
          <cell r="F210">
            <v>4589939994353</v>
          </cell>
        </row>
        <row r="211">
          <cell r="A211">
            <v>982140070</v>
          </cell>
          <cell r="B211" t="str">
            <v>▲ＰＧ　ミル　ミトン　ライトブラウン</v>
          </cell>
          <cell r="C211">
            <v>1600</v>
          </cell>
          <cell r="D211" t="str">
            <v>○</v>
          </cell>
          <cell r="E211" t="str">
            <v>-</v>
          </cell>
          <cell r="F211">
            <v>4589939994438</v>
          </cell>
        </row>
        <row r="212">
          <cell r="A212">
            <v>982140071</v>
          </cell>
          <cell r="B212" t="str">
            <v>▲ＰＧ　ミル　ミトン　オリーブカーキ</v>
          </cell>
          <cell r="C212">
            <v>1600</v>
          </cell>
          <cell r="D212" t="str">
            <v>○</v>
          </cell>
          <cell r="E212" t="str">
            <v>-</v>
          </cell>
          <cell r="F212">
            <v>4589939994445</v>
          </cell>
        </row>
        <row r="213">
          <cell r="A213">
            <v>982140072</v>
          </cell>
          <cell r="B213" t="str">
            <v>▲ＰＧ　ミル　ミトン　グレー</v>
          </cell>
          <cell r="C213">
            <v>1600</v>
          </cell>
          <cell r="D213" t="str">
            <v>△</v>
          </cell>
          <cell r="E213" t="str">
            <v>在庫限りで廃番</v>
          </cell>
          <cell r="F213">
            <v>4589939994452</v>
          </cell>
        </row>
        <row r="214">
          <cell r="A214">
            <v>982140073</v>
          </cell>
          <cell r="B214" t="str">
            <v>▲ＰＧ　ミル　ブランケット　ライトブラウン</v>
          </cell>
          <cell r="C214">
            <v>5800</v>
          </cell>
          <cell r="D214" t="str">
            <v>○</v>
          </cell>
          <cell r="E214" t="str">
            <v>-</v>
          </cell>
          <cell r="F214">
            <v>4589939994407</v>
          </cell>
        </row>
        <row r="215">
          <cell r="A215">
            <v>982140074</v>
          </cell>
          <cell r="B215" t="str">
            <v>▲ＰＧ　ミル　ブランケット　オリーブカーキ</v>
          </cell>
          <cell r="C215">
            <v>5800</v>
          </cell>
          <cell r="D215" t="str">
            <v>×</v>
          </cell>
          <cell r="E215" t="str">
            <v>廃番</v>
          </cell>
          <cell r="F215">
            <v>4589939994414</v>
          </cell>
        </row>
        <row r="216">
          <cell r="A216">
            <v>982140075</v>
          </cell>
          <cell r="B216" t="str">
            <v>▲ＰＧ　ミル　ブランケット　グレー</v>
          </cell>
          <cell r="C216">
            <v>5800</v>
          </cell>
          <cell r="D216" t="str">
            <v>×</v>
          </cell>
          <cell r="E216" t="str">
            <v>廃番</v>
          </cell>
          <cell r="F216">
            <v>4589939994421</v>
          </cell>
        </row>
        <row r="217">
          <cell r="A217">
            <v>982140076</v>
          </cell>
          <cell r="B217" t="str">
            <v>▲ＰＧトゥーゴーラグ　タイガー</v>
          </cell>
          <cell r="C217">
            <v>9000</v>
          </cell>
          <cell r="D217" t="str">
            <v>○</v>
          </cell>
          <cell r="E217" t="str">
            <v>-</v>
          </cell>
          <cell r="F217">
            <v>4589939994469</v>
          </cell>
        </row>
        <row r="218">
          <cell r="A218">
            <v>982140077</v>
          </cell>
          <cell r="B218" t="str">
            <v>▲ＰＧトゥーゴーマット　タイガー</v>
          </cell>
          <cell r="C218">
            <v>2700</v>
          </cell>
          <cell r="D218" t="str">
            <v>×</v>
          </cell>
          <cell r="E218" t="str">
            <v>廃番</v>
          </cell>
          <cell r="F218">
            <v>4589939994476</v>
          </cell>
        </row>
        <row r="219">
          <cell r="A219">
            <v>982140078</v>
          </cell>
          <cell r="B219" t="str">
            <v>※ＰＧ　トゥーゴースローケット　ニュースクール</v>
          </cell>
          <cell r="C219">
            <v>5800</v>
          </cell>
          <cell r="D219" t="str">
            <v>×</v>
          </cell>
          <cell r="E219" t="str">
            <v>廃番</v>
          </cell>
          <cell r="F219">
            <v>4589939994698</v>
          </cell>
        </row>
        <row r="220">
          <cell r="A220">
            <v>982140079</v>
          </cell>
          <cell r="B220" t="str">
            <v>※ＰＧ　トゥーゴースローケット　キャンプブラック</v>
          </cell>
          <cell r="C220">
            <v>5800</v>
          </cell>
          <cell r="D220" t="str">
            <v>×</v>
          </cell>
          <cell r="E220" t="str">
            <v>廃番</v>
          </cell>
          <cell r="F220">
            <v>4589939994704</v>
          </cell>
        </row>
        <row r="221">
          <cell r="A221">
            <v>982140080</v>
          </cell>
          <cell r="B221" t="str">
            <v>※ＰＧ　トゥーゴースローケット　ライオン</v>
          </cell>
          <cell r="C221">
            <v>5800</v>
          </cell>
          <cell r="D221" t="str">
            <v>×</v>
          </cell>
          <cell r="E221" t="str">
            <v>廃番</v>
          </cell>
          <cell r="F221">
            <v>4589939994711</v>
          </cell>
        </row>
        <row r="222">
          <cell r="A222">
            <v>982140081</v>
          </cell>
          <cell r="B222" t="str">
            <v>ＰＧ　トゥーゴースローケット　タイガー</v>
          </cell>
          <cell r="C222">
            <v>5800</v>
          </cell>
          <cell r="D222" t="str">
            <v>○</v>
          </cell>
          <cell r="E222" t="str">
            <v>-</v>
          </cell>
          <cell r="F222">
            <v>4589939994728</v>
          </cell>
        </row>
        <row r="223">
          <cell r="A223">
            <v>982140082</v>
          </cell>
          <cell r="B223" t="str">
            <v>▲ＰＧ　ワックスドキャンバス　ポーチ　ブラウン</v>
          </cell>
          <cell r="C223">
            <v>1800</v>
          </cell>
          <cell r="D223" t="str">
            <v>×</v>
          </cell>
          <cell r="E223" t="str">
            <v>廃番</v>
          </cell>
          <cell r="F223">
            <v>4589939994827</v>
          </cell>
        </row>
        <row r="224">
          <cell r="A224">
            <v>982140083</v>
          </cell>
          <cell r="B224" t="str">
            <v>※ＰＧ　ワックスドキャンバス　ポーチ　グレ－</v>
          </cell>
          <cell r="C224">
            <v>1800</v>
          </cell>
          <cell r="D224" t="str">
            <v>×</v>
          </cell>
          <cell r="E224" t="str">
            <v>廃番</v>
          </cell>
          <cell r="F224">
            <v>4589939994834</v>
          </cell>
        </row>
        <row r="225">
          <cell r="A225">
            <v>982140084</v>
          </cell>
          <cell r="B225" t="str">
            <v>▲ＰＧ　ワックスドキャンバス　ツールバッグ　ボクシーＢＲ</v>
          </cell>
          <cell r="C225">
            <v>4200</v>
          </cell>
          <cell r="D225" t="str">
            <v>×</v>
          </cell>
          <cell r="E225" t="str">
            <v>廃番</v>
          </cell>
          <cell r="F225">
            <v>4589939994841</v>
          </cell>
        </row>
        <row r="226">
          <cell r="A226">
            <v>982140085</v>
          </cell>
          <cell r="B226" t="str">
            <v>▲ＰＧ　ワックスドキャンバス　ツールバッグ　ボクシーＧＹ</v>
          </cell>
          <cell r="C226">
            <v>4200</v>
          </cell>
          <cell r="D226" t="str">
            <v>×</v>
          </cell>
          <cell r="E226" t="str">
            <v>廃番</v>
          </cell>
          <cell r="F226">
            <v>4589939994858</v>
          </cell>
        </row>
        <row r="227">
          <cell r="A227">
            <v>982150001</v>
          </cell>
          <cell r="B227" t="str">
            <v>ＰＧ　ブラスキーホルダー　ウィズビンテーズキー</v>
          </cell>
          <cell r="C227">
            <v>900</v>
          </cell>
          <cell r="D227" t="str">
            <v>○</v>
          </cell>
          <cell r="E227" t="str">
            <v>-</v>
          </cell>
          <cell r="F227">
            <v>4589939992267</v>
          </cell>
        </row>
        <row r="228">
          <cell r="A228">
            <v>982150002</v>
          </cell>
          <cell r="B228" t="str">
            <v>※ＰＧ　アイアンワゴンＷ／ＨＤバスケット　ロングＯＬ</v>
          </cell>
          <cell r="C228">
            <v>14000</v>
          </cell>
          <cell r="D228" t="str">
            <v>×</v>
          </cell>
          <cell r="E228" t="str">
            <v>廃番</v>
          </cell>
          <cell r="F228">
            <v>4589939992953</v>
          </cell>
        </row>
        <row r="229">
          <cell r="A229">
            <v>982160001</v>
          </cell>
          <cell r="B229" t="str">
            <v>▲ＰＧ　ブラスペーパーハンガー　Ｓ</v>
          </cell>
          <cell r="C229">
            <v>2200</v>
          </cell>
          <cell r="D229" t="str">
            <v>○</v>
          </cell>
          <cell r="E229" t="str">
            <v>-</v>
          </cell>
          <cell r="F229">
            <v>4589939992380</v>
          </cell>
        </row>
        <row r="230">
          <cell r="A230">
            <v>982160002</v>
          </cell>
          <cell r="B230" t="str">
            <v>▲ＰＧ　ブラスペーパーハンガー　Ｌ</v>
          </cell>
          <cell r="C230">
            <v>2600</v>
          </cell>
          <cell r="D230" t="str">
            <v>△</v>
          </cell>
          <cell r="E230" t="str">
            <v>在庫限りで廃番</v>
          </cell>
          <cell r="F230">
            <v>4589939992397</v>
          </cell>
        </row>
        <row r="231">
          <cell r="A231">
            <v>982160003</v>
          </cell>
          <cell r="B231" t="str">
            <v>※ＰＧ　ダブルウォール　フリップトップボトル　３００ｍｌ　Ｂ</v>
          </cell>
          <cell r="C231">
            <v>2000</v>
          </cell>
          <cell r="D231" t="str">
            <v>×</v>
          </cell>
          <cell r="E231" t="str">
            <v>廃番</v>
          </cell>
          <cell r="F231">
            <v>4589939993318</v>
          </cell>
        </row>
        <row r="232">
          <cell r="A232">
            <v>982160004</v>
          </cell>
          <cell r="B232" t="str">
            <v>※ＰＧ　ダブルウォール　フリップトップボトル　３００ｍｌ　Ｗ</v>
          </cell>
          <cell r="C232">
            <v>2000</v>
          </cell>
          <cell r="D232" t="str">
            <v>×</v>
          </cell>
          <cell r="E232" t="str">
            <v>廃番</v>
          </cell>
          <cell r="F232">
            <v>4589939993325</v>
          </cell>
        </row>
        <row r="233">
          <cell r="A233">
            <v>982160005</v>
          </cell>
          <cell r="B233" t="str">
            <v>▲ＰＧ　ダブルウォール　ショートボトル　２６０ｍｌ　ブラック</v>
          </cell>
          <cell r="C233">
            <v>1800</v>
          </cell>
          <cell r="D233" t="str">
            <v>○</v>
          </cell>
          <cell r="E233" t="str">
            <v>-</v>
          </cell>
          <cell r="F233">
            <v>4589939993332</v>
          </cell>
        </row>
        <row r="234">
          <cell r="A234">
            <v>982160006</v>
          </cell>
          <cell r="B234" t="str">
            <v>▲ＰＧ　ダブルウォール　ショートボトル　２６０ｍｌ　ホワイト</v>
          </cell>
          <cell r="C234">
            <v>1800</v>
          </cell>
          <cell r="D234" t="str">
            <v>○</v>
          </cell>
          <cell r="E234" t="str">
            <v>-</v>
          </cell>
          <cell r="F234">
            <v>4589939993349</v>
          </cell>
        </row>
        <row r="235">
          <cell r="A235">
            <v>982160007</v>
          </cell>
          <cell r="B235" t="str">
            <v>※ＰＧ　ダブルウォールボトル　５２０ｍｌ　ブラック</v>
          </cell>
          <cell r="C235">
            <v>2200</v>
          </cell>
          <cell r="D235" t="str">
            <v>×</v>
          </cell>
          <cell r="E235" t="str">
            <v>廃番</v>
          </cell>
          <cell r="F235">
            <v>4589939993356</v>
          </cell>
        </row>
        <row r="236">
          <cell r="A236">
            <v>982160008</v>
          </cell>
          <cell r="B236" t="str">
            <v>※ＰＧ　ダブルウォールボトル　５２０ｍｌ　ホワイト</v>
          </cell>
          <cell r="C236">
            <v>2200</v>
          </cell>
          <cell r="D236" t="str">
            <v>×</v>
          </cell>
          <cell r="E236" t="str">
            <v>廃番</v>
          </cell>
          <cell r="F236">
            <v>4589939993363</v>
          </cell>
        </row>
        <row r="237">
          <cell r="A237">
            <v>982160009</v>
          </cell>
          <cell r="B237" t="str">
            <v>ＰＧ　ブラス　モスキートコイルホルダー</v>
          </cell>
          <cell r="C237">
            <v>3600</v>
          </cell>
          <cell r="D237" t="str">
            <v>○</v>
          </cell>
          <cell r="E237" t="str">
            <v>-</v>
          </cell>
          <cell r="F237">
            <v>4589939993523</v>
          </cell>
        </row>
        <row r="238">
          <cell r="A238">
            <v>982160012</v>
          </cell>
          <cell r="B238" t="str">
            <v>※ＰＧ　ワックスドキャンバスコンパクトスツールＢＲ</v>
          </cell>
          <cell r="C238">
            <v>3900</v>
          </cell>
          <cell r="D238" t="str">
            <v>×</v>
          </cell>
          <cell r="E238" t="str">
            <v>廃番</v>
          </cell>
          <cell r="F238">
            <v>4589939995282</v>
          </cell>
        </row>
        <row r="239">
          <cell r="A239">
            <v>982160013</v>
          </cell>
          <cell r="B239" t="str">
            <v>▲ＰＧ　ワックスドキャンバスコンパクトスツールＧＹ</v>
          </cell>
          <cell r="C239">
            <v>3900</v>
          </cell>
          <cell r="D239" t="str">
            <v>×</v>
          </cell>
          <cell r="E239" t="str">
            <v>廃番</v>
          </cell>
          <cell r="F239">
            <v>4589939995299</v>
          </cell>
        </row>
        <row r="240">
          <cell r="A240">
            <v>982160014</v>
          </cell>
          <cell r="B240" t="str">
            <v>▲ＰＧ　ソーホース＆ハンガー　ブラック</v>
          </cell>
          <cell r="C240">
            <v>7200</v>
          </cell>
          <cell r="D240" t="str">
            <v>×</v>
          </cell>
          <cell r="E240" t="str">
            <v>廃番</v>
          </cell>
          <cell r="F240">
            <v>4589939995558</v>
          </cell>
        </row>
        <row r="241">
          <cell r="A241">
            <v>982160015</v>
          </cell>
          <cell r="B241" t="str">
            <v>※ＰＧ　ソーホース＆ハンガー　オリーブ</v>
          </cell>
          <cell r="C241">
            <v>7200</v>
          </cell>
          <cell r="D241" t="str">
            <v>×</v>
          </cell>
          <cell r="E241" t="str">
            <v>廃番</v>
          </cell>
          <cell r="F241">
            <v>4589939995565</v>
          </cell>
        </row>
        <row r="242">
          <cell r="A242">
            <v>982160018</v>
          </cell>
          <cell r="B242" t="str">
            <v>▲ＰＧ　インダストリアルフック　ポールハンガー</v>
          </cell>
          <cell r="C242">
            <v>780</v>
          </cell>
          <cell r="D242" t="str">
            <v>○</v>
          </cell>
          <cell r="E242" t="str">
            <v>-</v>
          </cell>
          <cell r="F242">
            <v>4589939995329</v>
          </cell>
        </row>
        <row r="243">
          <cell r="A243">
            <v>982160019</v>
          </cell>
          <cell r="B243" t="str">
            <v>※ＰＧ　インダストリアルフック　エス－パック２－</v>
          </cell>
          <cell r="C243">
            <v>880</v>
          </cell>
          <cell r="D243" t="str">
            <v>×</v>
          </cell>
          <cell r="E243" t="str">
            <v>廃番</v>
          </cell>
          <cell r="F243">
            <v>4589939995336</v>
          </cell>
        </row>
        <row r="244">
          <cell r="A244">
            <v>982160020</v>
          </cell>
          <cell r="B244" t="str">
            <v>▲ＰＧ　インダストリアルフック　ロング－パック２－</v>
          </cell>
          <cell r="C244">
            <v>1200</v>
          </cell>
          <cell r="D244" t="str">
            <v>○</v>
          </cell>
          <cell r="E244" t="str">
            <v>-</v>
          </cell>
          <cell r="F244">
            <v>4589939995343</v>
          </cell>
        </row>
        <row r="245">
          <cell r="A245">
            <v>982170001</v>
          </cell>
          <cell r="B245" t="str">
            <v>▲ＰＧ　ハングランプ　ＴＹＰＥ１　オリーブカーキ</v>
          </cell>
          <cell r="C245">
            <v>1400</v>
          </cell>
          <cell r="D245" t="str">
            <v>○</v>
          </cell>
          <cell r="E245" t="str">
            <v>-</v>
          </cell>
          <cell r="F245">
            <v>4589939992311</v>
          </cell>
        </row>
        <row r="246">
          <cell r="A246">
            <v>982170002</v>
          </cell>
          <cell r="B246" t="str">
            <v>▲ＰＧ　ハングランプ　ＴＹＰＥ２　オリーブカーキ</v>
          </cell>
          <cell r="C246">
            <v>1800</v>
          </cell>
          <cell r="D246" t="str">
            <v>○</v>
          </cell>
          <cell r="E246" t="str">
            <v>-</v>
          </cell>
          <cell r="F246">
            <v>4589939992328</v>
          </cell>
        </row>
        <row r="247">
          <cell r="A247">
            <v>982170003</v>
          </cell>
          <cell r="B247" t="str">
            <v>▲ＰＧ　トリパネルソーラーチャージＬＥＤライトＯＬ</v>
          </cell>
          <cell r="C247">
            <v>4500</v>
          </cell>
          <cell r="D247" t="str">
            <v>○</v>
          </cell>
          <cell r="E247" t="str">
            <v>-</v>
          </cell>
          <cell r="F247">
            <v>4589939992366</v>
          </cell>
        </row>
        <row r="248">
          <cell r="A248">
            <v>982170004</v>
          </cell>
          <cell r="B248" t="str">
            <v>※ＰＧ　ギミックハンガー　ＰＡＣＫ２　ＯＬ　ＫＨ</v>
          </cell>
          <cell r="C248">
            <v>1200</v>
          </cell>
          <cell r="D248" t="str">
            <v>×</v>
          </cell>
          <cell r="E248" t="str">
            <v>廃番</v>
          </cell>
          <cell r="F248">
            <v>4589939992373</v>
          </cell>
        </row>
        <row r="249">
          <cell r="A249">
            <v>982170005</v>
          </cell>
          <cell r="B249" t="str">
            <v>※ＰＧハングランプリチャージャブルユニットタイプ１</v>
          </cell>
          <cell r="C249">
            <v>3300</v>
          </cell>
          <cell r="D249" t="str">
            <v>×</v>
          </cell>
          <cell r="E249" t="str">
            <v>廃番</v>
          </cell>
          <cell r="F249">
            <v>4589939992779</v>
          </cell>
        </row>
        <row r="250">
          <cell r="A250">
            <v>982170006</v>
          </cell>
          <cell r="B250" t="str">
            <v>※ＰＧハングランプリチャージャブルユニットタイプ２</v>
          </cell>
          <cell r="C250">
            <v>3200</v>
          </cell>
          <cell r="D250" t="str">
            <v>×</v>
          </cell>
          <cell r="E250" t="str">
            <v>廃番</v>
          </cell>
          <cell r="F250">
            <v>4589939992786</v>
          </cell>
        </row>
        <row r="251">
          <cell r="A251">
            <v>982170007</v>
          </cell>
          <cell r="B251" t="str">
            <v>▲ＰＧ　ウォータープルーフバッグＳ　パック３　グレージュ</v>
          </cell>
          <cell r="C251">
            <v>1200</v>
          </cell>
          <cell r="D251" t="str">
            <v>×</v>
          </cell>
          <cell r="E251" t="str">
            <v>廃番</v>
          </cell>
          <cell r="F251">
            <v>4589939993370</v>
          </cell>
        </row>
        <row r="252">
          <cell r="A252">
            <v>982170008</v>
          </cell>
          <cell r="B252" t="str">
            <v>▲ＰＧ　ウォータープルーフバッグＳ　パック３　ブラック</v>
          </cell>
          <cell r="C252">
            <v>1200</v>
          </cell>
          <cell r="D252" t="str">
            <v>△</v>
          </cell>
          <cell r="E252" t="str">
            <v>在庫限りで廃番</v>
          </cell>
          <cell r="F252">
            <v>4589939993387</v>
          </cell>
        </row>
        <row r="253">
          <cell r="A253">
            <v>982170009</v>
          </cell>
          <cell r="B253" t="str">
            <v>▲ＰＧ　ウォータープルーフバッグＳ　パック３　ホワイト</v>
          </cell>
          <cell r="C253">
            <v>1200</v>
          </cell>
          <cell r="D253" t="str">
            <v>△</v>
          </cell>
          <cell r="E253" t="str">
            <v>在庫限りで廃番</v>
          </cell>
          <cell r="F253">
            <v>4589939993394</v>
          </cell>
        </row>
        <row r="254">
          <cell r="A254">
            <v>982170010</v>
          </cell>
          <cell r="B254" t="str">
            <v>▲ＰＧ　ウォータープルーフバッグＭ　パック２グレージュ</v>
          </cell>
          <cell r="C254">
            <v>1300</v>
          </cell>
          <cell r="D254" t="str">
            <v>△</v>
          </cell>
          <cell r="E254" t="str">
            <v>在庫限りで廃番</v>
          </cell>
          <cell r="F254">
            <v>4589939993400</v>
          </cell>
        </row>
        <row r="255">
          <cell r="A255">
            <v>982170011</v>
          </cell>
          <cell r="B255" t="str">
            <v>▲ＰＧ　ウォータープルーフバッグＭ　パック２　ブラック</v>
          </cell>
          <cell r="C255">
            <v>1300</v>
          </cell>
          <cell r="D255" t="str">
            <v>△</v>
          </cell>
          <cell r="E255" t="str">
            <v>在庫限りで廃番</v>
          </cell>
          <cell r="F255">
            <v>4589939993417</v>
          </cell>
        </row>
        <row r="256">
          <cell r="A256">
            <v>982170012</v>
          </cell>
          <cell r="B256" t="str">
            <v>▲ＰＧ　ウォータープルーフバッグＭ　パック２　ホワイト</v>
          </cell>
          <cell r="C256">
            <v>1300</v>
          </cell>
          <cell r="D256" t="str">
            <v>△</v>
          </cell>
          <cell r="E256" t="str">
            <v>在庫限りで廃番</v>
          </cell>
          <cell r="F256">
            <v>4589939993424</v>
          </cell>
        </row>
        <row r="257">
          <cell r="A257">
            <v>982170013</v>
          </cell>
          <cell r="B257" t="str">
            <v>▲ＰＧ　ウォータープルーフバッグＬ　パック２　グレージュ</v>
          </cell>
          <cell r="C257">
            <v>1500</v>
          </cell>
          <cell r="D257" t="str">
            <v>○</v>
          </cell>
          <cell r="E257" t="str">
            <v>-</v>
          </cell>
          <cell r="F257">
            <v>4589939993431</v>
          </cell>
        </row>
        <row r="258">
          <cell r="A258">
            <v>982170014</v>
          </cell>
          <cell r="B258" t="str">
            <v>▲ＰＧ　ウォータープルーフバッグＬ　パック２　ブラック</v>
          </cell>
          <cell r="C258">
            <v>1500</v>
          </cell>
          <cell r="D258" t="str">
            <v>○</v>
          </cell>
          <cell r="E258" t="str">
            <v>-</v>
          </cell>
          <cell r="F258">
            <v>4589939993448</v>
          </cell>
        </row>
        <row r="259">
          <cell r="A259">
            <v>982170015</v>
          </cell>
          <cell r="B259" t="str">
            <v>▲ＰＧ　ウォータープルーフバッグＬ　パック２　ホワイト</v>
          </cell>
          <cell r="C259">
            <v>1500</v>
          </cell>
          <cell r="D259" t="str">
            <v>×</v>
          </cell>
          <cell r="E259" t="str">
            <v>廃番</v>
          </cell>
          <cell r="F259">
            <v>4589939993455</v>
          </cell>
        </row>
        <row r="260">
          <cell r="A260">
            <v>982170016</v>
          </cell>
          <cell r="B260" t="str">
            <v>▲ＰＧ　ハングランプ　ＴＹＰＥ３　サンドベージュ</v>
          </cell>
          <cell r="C260">
            <v>8000</v>
          </cell>
          <cell r="D260" t="str">
            <v>○</v>
          </cell>
          <cell r="E260" t="str">
            <v>-</v>
          </cell>
          <cell r="F260">
            <v>4589939994360</v>
          </cell>
        </row>
        <row r="261">
          <cell r="A261">
            <v>982170017</v>
          </cell>
          <cell r="B261" t="str">
            <v>※ＰＧ　ハングランプ　ＴＹＰＥ３　ブラック</v>
          </cell>
          <cell r="C261">
            <v>8000</v>
          </cell>
          <cell r="D261" t="str">
            <v>×</v>
          </cell>
          <cell r="E261" t="str">
            <v>廃番</v>
          </cell>
          <cell r="F261">
            <v>4589939994377</v>
          </cell>
        </row>
        <row r="262">
          <cell r="A262">
            <v>982170018</v>
          </cell>
          <cell r="B262" t="str">
            <v>▲ＰＧ　ハングランプ　ＴＹＰＥ３　オリーブカーキ</v>
          </cell>
          <cell r="C262">
            <v>8000</v>
          </cell>
          <cell r="D262" t="str">
            <v>○</v>
          </cell>
          <cell r="E262" t="str">
            <v>-</v>
          </cell>
          <cell r="F262">
            <v>4589939994384</v>
          </cell>
        </row>
        <row r="263">
          <cell r="A263">
            <v>982170019</v>
          </cell>
          <cell r="B263" t="str">
            <v>▲ＰＧ　ハングランプ　ＴＹＰＥ３　ホワイト</v>
          </cell>
          <cell r="C263">
            <v>8000</v>
          </cell>
          <cell r="D263" t="str">
            <v>○</v>
          </cell>
          <cell r="E263" t="str">
            <v>-</v>
          </cell>
          <cell r="F263">
            <v>4589939994391</v>
          </cell>
        </row>
        <row r="264">
          <cell r="A264">
            <v>982170020</v>
          </cell>
          <cell r="B264" t="str">
            <v>▲ＰＧ　ザ　ホテルキーホルダー　サンドベージュ</v>
          </cell>
          <cell r="C264">
            <v>580</v>
          </cell>
          <cell r="D264" t="str">
            <v>×</v>
          </cell>
          <cell r="E264" t="str">
            <v>廃番</v>
          </cell>
          <cell r="F264">
            <v>4589939994926</v>
          </cell>
        </row>
        <row r="265">
          <cell r="A265">
            <v>982170021</v>
          </cell>
          <cell r="B265" t="str">
            <v>▲ＰＧ　ザ　ホテルキーホルダー　ブラック</v>
          </cell>
          <cell r="C265">
            <v>580</v>
          </cell>
          <cell r="D265" t="str">
            <v>×</v>
          </cell>
          <cell r="E265" t="str">
            <v>廃番</v>
          </cell>
          <cell r="F265">
            <v>4589939994933</v>
          </cell>
        </row>
        <row r="266">
          <cell r="A266">
            <v>982170022</v>
          </cell>
          <cell r="B266" t="str">
            <v>▲ＰＧ　ザ　ホテルキーホルダー　オリーブ</v>
          </cell>
          <cell r="C266">
            <v>580</v>
          </cell>
          <cell r="D266" t="str">
            <v>×</v>
          </cell>
          <cell r="E266" t="str">
            <v>廃番</v>
          </cell>
          <cell r="F266">
            <v>4589939994940</v>
          </cell>
        </row>
        <row r="267">
          <cell r="A267">
            <v>982170023</v>
          </cell>
          <cell r="B267" t="str">
            <v>▲ＰＧ　ザ　ホテルキーホルダー　ホワイト</v>
          </cell>
          <cell r="C267">
            <v>580</v>
          </cell>
          <cell r="D267" t="str">
            <v>×</v>
          </cell>
          <cell r="E267" t="str">
            <v>廃番</v>
          </cell>
          <cell r="F267">
            <v>4589939994957</v>
          </cell>
        </row>
        <row r="268">
          <cell r="A268">
            <v>982170024</v>
          </cell>
          <cell r="B268" t="str">
            <v>▲ＰＧ　ザ　ホテルキーホルダー　グレー</v>
          </cell>
          <cell r="C268">
            <v>580</v>
          </cell>
          <cell r="D268" t="str">
            <v>×</v>
          </cell>
          <cell r="E268" t="str">
            <v>廃番</v>
          </cell>
          <cell r="F268">
            <v>4589939994964</v>
          </cell>
        </row>
        <row r="269">
          <cell r="A269">
            <v>982190013</v>
          </cell>
          <cell r="B269" t="str">
            <v>※ＰＧ　ハンギングキーホルダー　オリーブ</v>
          </cell>
          <cell r="C269">
            <v>680</v>
          </cell>
          <cell r="D269" t="str">
            <v>×</v>
          </cell>
          <cell r="E269" t="str">
            <v>廃番</v>
          </cell>
          <cell r="F269">
            <v>4589939992793</v>
          </cell>
        </row>
        <row r="270">
          <cell r="A270">
            <v>982240001</v>
          </cell>
          <cell r="B270" t="str">
            <v>※ＰＧ　ワックスドキャンバス　ウォールポケット　Ｓ　ブラウン</v>
          </cell>
          <cell r="C270">
            <v>3600</v>
          </cell>
          <cell r="D270" t="str">
            <v>×</v>
          </cell>
          <cell r="E270" t="str">
            <v>廃番</v>
          </cell>
          <cell r="F270">
            <v>4589939996067</v>
          </cell>
        </row>
        <row r="271">
          <cell r="A271">
            <v>982240002</v>
          </cell>
          <cell r="B271" t="str">
            <v>※ＰＧ　ワックスドキャンバス　ウォールポケット　Ｓ　グレー</v>
          </cell>
          <cell r="C271">
            <v>3600</v>
          </cell>
          <cell r="D271" t="str">
            <v>×</v>
          </cell>
          <cell r="E271" t="str">
            <v>廃番</v>
          </cell>
          <cell r="F271">
            <v>4589939996074</v>
          </cell>
        </row>
        <row r="272">
          <cell r="A272">
            <v>982240003</v>
          </cell>
          <cell r="B272" t="str">
            <v>▲ＰＧ　ワックスドキャンバス　ウォールポケット　Ｌ　ブラウン</v>
          </cell>
          <cell r="C272">
            <v>5400</v>
          </cell>
          <cell r="D272" t="str">
            <v>×</v>
          </cell>
          <cell r="E272" t="str">
            <v>廃番</v>
          </cell>
          <cell r="F272">
            <v>4589939996081</v>
          </cell>
        </row>
        <row r="273">
          <cell r="A273">
            <v>982240004</v>
          </cell>
          <cell r="B273" t="str">
            <v>※ＰＧ　ワックスドキャンバス　ウォールポケット　Ｌ　グレー</v>
          </cell>
          <cell r="C273">
            <v>5400</v>
          </cell>
          <cell r="D273" t="str">
            <v>×</v>
          </cell>
          <cell r="E273" t="str">
            <v>廃番</v>
          </cell>
          <cell r="F273">
            <v>4589939996098</v>
          </cell>
        </row>
        <row r="274">
          <cell r="A274">
            <v>982240005</v>
          </cell>
          <cell r="B274" t="str">
            <v>※ＰＧ　ワックスドキャンバス　アンモツールボックス　ブラウン</v>
          </cell>
          <cell r="C274">
            <v>4800</v>
          </cell>
          <cell r="D274" t="str">
            <v>×</v>
          </cell>
          <cell r="E274" t="str">
            <v>廃番</v>
          </cell>
          <cell r="F274">
            <v>4589939996104</v>
          </cell>
        </row>
        <row r="275">
          <cell r="A275">
            <v>982240006</v>
          </cell>
          <cell r="B275" t="str">
            <v>※ＰＧ　ワックスドキャンバス　アンモツールボックス　グレー</v>
          </cell>
          <cell r="C275">
            <v>4800</v>
          </cell>
          <cell r="D275" t="str">
            <v>×</v>
          </cell>
          <cell r="E275" t="str">
            <v>廃番</v>
          </cell>
          <cell r="F275">
            <v>4589939996111</v>
          </cell>
        </row>
        <row r="276">
          <cell r="A276">
            <v>982240007</v>
          </cell>
          <cell r="B276" t="str">
            <v>※ＰＧ［ＬＯＷ］ヘビーデューティーバスケット　ロー　サンドベージュ　※ﾛｯﾄ12/ｱｿｰﾄ〇</v>
          </cell>
          <cell r="C276">
            <v>1600</v>
          </cell>
          <cell r="D276" t="str">
            <v>×</v>
          </cell>
          <cell r="E276" t="str">
            <v>廃番</v>
          </cell>
          <cell r="F276">
            <v>4589939996319</v>
          </cell>
        </row>
        <row r="277">
          <cell r="A277">
            <v>982240008</v>
          </cell>
          <cell r="B277" t="str">
            <v>▲ＰＧ［ＬＯＷ］ヘビーデューティーバスケット　ロー　チャコールブラック　※ﾛｯﾄ12/ｱｿｰﾄ〇</v>
          </cell>
          <cell r="C277">
            <v>1600</v>
          </cell>
          <cell r="D277" t="str">
            <v>×</v>
          </cell>
          <cell r="E277" t="str">
            <v>廃番</v>
          </cell>
          <cell r="F277">
            <v>4589939996326</v>
          </cell>
        </row>
        <row r="278">
          <cell r="A278">
            <v>982240009</v>
          </cell>
          <cell r="B278" t="str">
            <v>▲ＰＧ［ＬＯＷ］ヘビーデューティーバスケット　ロー　オリーブ　※ﾛｯﾄ12/ｱｿｰﾄ〇</v>
          </cell>
          <cell r="C278">
            <v>1600</v>
          </cell>
          <cell r="D278" t="str">
            <v>△</v>
          </cell>
          <cell r="E278" t="str">
            <v>在庫限りで廃番</v>
          </cell>
          <cell r="F278">
            <v>4589939996333</v>
          </cell>
        </row>
        <row r="279">
          <cell r="A279">
            <v>982240010</v>
          </cell>
          <cell r="B279" t="str">
            <v>▲ＰＧ［ＬＯＷ］ヘビーデューティーバスケット　ロー　ダルホワイト　※ﾛｯﾄ12/ｱｿｰﾄ〇</v>
          </cell>
          <cell r="C279">
            <v>1600</v>
          </cell>
          <cell r="D279" t="str">
            <v>○</v>
          </cell>
          <cell r="E279" t="str">
            <v>-</v>
          </cell>
          <cell r="F279">
            <v>4589939996340</v>
          </cell>
        </row>
        <row r="280">
          <cell r="A280">
            <v>982240011</v>
          </cell>
          <cell r="B280" t="str">
            <v>▲ＰＧトゥーゴーマット　ロング　タイガー</v>
          </cell>
          <cell r="C280">
            <v>4800</v>
          </cell>
          <cell r="D280" t="str">
            <v>×</v>
          </cell>
          <cell r="E280" t="str">
            <v>廃番</v>
          </cell>
          <cell r="F280">
            <v>4589939996357</v>
          </cell>
        </row>
        <row r="281">
          <cell r="A281">
            <v>982240012</v>
          </cell>
          <cell r="B281" t="str">
            <v>▲ＰＧトゥーゴーマット　ロング　ネイティブベージュ</v>
          </cell>
          <cell r="C281">
            <v>4800</v>
          </cell>
          <cell r="D281" t="str">
            <v>×</v>
          </cell>
          <cell r="E281" t="str">
            <v>廃番</v>
          </cell>
          <cell r="F281">
            <v>4589939996364</v>
          </cell>
        </row>
        <row r="282">
          <cell r="A282">
            <v>982240013</v>
          </cell>
          <cell r="B282" t="str">
            <v>▲ＰＧトゥーゴーマット　ロング　トライブブラック</v>
          </cell>
          <cell r="C282">
            <v>4800</v>
          </cell>
          <cell r="D282" t="str">
            <v>×</v>
          </cell>
          <cell r="E282" t="str">
            <v>廃番</v>
          </cell>
          <cell r="F282">
            <v>4589939996371</v>
          </cell>
        </row>
        <row r="283">
          <cell r="A283">
            <v>982240014</v>
          </cell>
          <cell r="B283" t="str">
            <v>▲ＰＧトゥーゴーマット　ロング　ネイティブネイビー</v>
          </cell>
          <cell r="C283">
            <v>4800</v>
          </cell>
          <cell r="D283" t="str">
            <v>△</v>
          </cell>
          <cell r="E283" t="str">
            <v>在庫限りで廃番</v>
          </cell>
          <cell r="F283">
            <v>4589939996388</v>
          </cell>
        </row>
        <row r="284">
          <cell r="A284">
            <v>982240015</v>
          </cell>
          <cell r="B284" t="str">
            <v>▲ＰＧ　フィールドバッグ　フォー　ＨＤバスケット　ウルフカモ</v>
          </cell>
          <cell r="C284">
            <v>4500</v>
          </cell>
          <cell r="D284" t="str">
            <v>×</v>
          </cell>
          <cell r="E284" t="str">
            <v>廃番</v>
          </cell>
          <cell r="F284">
            <v>4589939997224</v>
          </cell>
        </row>
        <row r="285">
          <cell r="A285">
            <v>982240016</v>
          </cell>
          <cell r="B285" t="str">
            <v>※ＰＧ　フィールドバッグ　フォー　ＨＤバスケット　ＢＫカモ</v>
          </cell>
          <cell r="C285">
            <v>4500</v>
          </cell>
          <cell r="D285" t="str">
            <v>×</v>
          </cell>
          <cell r="E285" t="str">
            <v>廃番</v>
          </cell>
          <cell r="F285">
            <v>4589939997231</v>
          </cell>
        </row>
        <row r="286">
          <cell r="A286">
            <v>982240017</v>
          </cell>
          <cell r="B286" t="str">
            <v>※ＰＧフィールドバッグフォー　ＨＤバスケット　ロングＷカモ</v>
          </cell>
          <cell r="C286">
            <v>3600</v>
          </cell>
          <cell r="D286" t="str">
            <v>×</v>
          </cell>
          <cell r="E286" t="str">
            <v>廃番</v>
          </cell>
          <cell r="F286">
            <v>4589939997248</v>
          </cell>
        </row>
        <row r="287">
          <cell r="A287">
            <v>982240018</v>
          </cell>
          <cell r="B287" t="str">
            <v>※ＰＧフィールドバッグフォー　ＨＤバスケット　ロングＢＫカモ</v>
          </cell>
          <cell r="C287">
            <v>3600</v>
          </cell>
          <cell r="D287" t="str">
            <v>×</v>
          </cell>
          <cell r="E287" t="str">
            <v>廃番</v>
          </cell>
          <cell r="F287">
            <v>4589939997255</v>
          </cell>
        </row>
        <row r="288">
          <cell r="A288">
            <v>982240019</v>
          </cell>
          <cell r="B288" t="str">
            <v>※▼ＰＧ　パッカブル　コーデュロイバッグ　ベージュ</v>
          </cell>
          <cell r="C288">
            <v>2400</v>
          </cell>
          <cell r="D288" t="str">
            <v>×</v>
          </cell>
          <cell r="E288" t="str">
            <v>廃番</v>
          </cell>
          <cell r="F288">
            <v>4589939997651</v>
          </cell>
        </row>
        <row r="289">
          <cell r="A289">
            <v>982240020</v>
          </cell>
          <cell r="B289" t="str">
            <v>▲ＰＧ　ユーティリティートートバッグ　ブラック</v>
          </cell>
          <cell r="C289">
            <v>4200</v>
          </cell>
          <cell r="D289" t="str">
            <v>×</v>
          </cell>
          <cell r="E289" t="str">
            <v>廃番</v>
          </cell>
          <cell r="F289">
            <v>4589939997965</v>
          </cell>
        </row>
        <row r="290">
          <cell r="A290">
            <v>982240021</v>
          </cell>
          <cell r="B290" t="str">
            <v>▲ＰＧ　ユーティリティートートバッグ　オリーブブラウン</v>
          </cell>
          <cell r="C290">
            <v>4200</v>
          </cell>
          <cell r="D290" t="str">
            <v>×</v>
          </cell>
          <cell r="E290" t="str">
            <v>廃番</v>
          </cell>
          <cell r="F290">
            <v>4589939997972</v>
          </cell>
        </row>
        <row r="291">
          <cell r="A291">
            <v>982240022</v>
          </cell>
          <cell r="B291" t="str">
            <v>▲ＰＧ　チェアカバーブランケット　ウルフブラウン×グレー</v>
          </cell>
          <cell r="C291">
            <v>5900</v>
          </cell>
          <cell r="D291" t="str">
            <v>○</v>
          </cell>
          <cell r="E291" t="str">
            <v>-</v>
          </cell>
          <cell r="F291">
            <v>4589939998122</v>
          </cell>
        </row>
        <row r="292">
          <cell r="A292">
            <v>982240023</v>
          </cell>
          <cell r="B292" t="str">
            <v>▲ＰＧ　チェアカバーブランケット　ブラック×ブラウン</v>
          </cell>
          <cell r="C292">
            <v>5900</v>
          </cell>
          <cell r="D292" t="str">
            <v>○</v>
          </cell>
          <cell r="E292" t="str">
            <v>-</v>
          </cell>
          <cell r="F292">
            <v>4589939998139</v>
          </cell>
        </row>
        <row r="293">
          <cell r="A293">
            <v>982240024</v>
          </cell>
          <cell r="B293" t="str">
            <v>※ＰＧ　スパイス＆ティッシュバッグ　ウルフカモ</v>
          </cell>
          <cell r="C293">
            <v>3600</v>
          </cell>
          <cell r="D293" t="str">
            <v>×</v>
          </cell>
          <cell r="E293" t="str">
            <v>廃番</v>
          </cell>
          <cell r="F293">
            <v>4589939998108</v>
          </cell>
        </row>
        <row r="294">
          <cell r="A294">
            <v>982240025</v>
          </cell>
          <cell r="B294" t="str">
            <v>▲ＰＧ　スパイス＆ティッシュバッグ　ブラックカモ</v>
          </cell>
          <cell r="C294">
            <v>3600</v>
          </cell>
          <cell r="D294" t="str">
            <v>×</v>
          </cell>
          <cell r="E294" t="str">
            <v>廃番</v>
          </cell>
          <cell r="F294">
            <v>4589939998115</v>
          </cell>
        </row>
        <row r="295">
          <cell r="A295">
            <v>982240026</v>
          </cell>
          <cell r="B295" t="str">
            <v>▲ＰＧ　スタックイット　サンドベージュ</v>
          </cell>
          <cell r="C295">
            <v>4900</v>
          </cell>
          <cell r="D295" t="str">
            <v>○</v>
          </cell>
          <cell r="E295" t="str">
            <v>-</v>
          </cell>
          <cell r="F295">
            <v>4589939998320</v>
          </cell>
        </row>
        <row r="296">
          <cell r="A296">
            <v>982240027</v>
          </cell>
          <cell r="B296" t="str">
            <v>▲ＰＧ　スタックイット　チャコールグレー</v>
          </cell>
          <cell r="C296">
            <v>4900</v>
          </cell>
          <cell r="D296" t="str">
            <v>×</v>
          </cell>
          <cell r="E296" t="str">
            <v>廃番</v>
          </cell>
          <cell r="F296">
            <v>4589939998337</v>
          </cell>
        </row>
        <row r="297">
          <cell r="A297">
            <v>982240028</v>
          </cell>
          <cell r="B297" t="str">
            <v>※ＰＧ　スタックイット　オリーブ</v>
          </cell>
          <cell r="C297">
            <v>4900</v>
          </cell>
          <cell r="D297" t="str">
            <v>×</v>
          </cell>
          <cell r="E297" t="str">
            <v>廃番</v>
          </cell>
          <cell r="F297">
            <v>4589939998344</v>
          </cell>
        </row>
        <row r="298">
          <cell r="A298">
            <v>982260001</v>
          </cell>
          <cell r="B298" t="str">
            <v>▲ＰＧ　ユニバーサルクリップ　サンドベージュ</v>
          </cell>
          <cell r="C298">
            <v>680</v>
          </cell>
          <cell r="D298" t="str">
            <v>×</v>
          </cell>
          <cell r="E298" t="str">
            <v>廃番</v>
          </cell>
          <cell r="F298">
            <v>4589939995725</v>
          </cell>
        </row>
        <row r="299">
          <cell r="A299">
            <v>982260002</v>
          </cell>
          <cell r="B299" t="str">
            <v>※ＰＧ　ユニバーサルクリップ　ブラック</v>
          </cell>
          <cell r="C299">
            <v>680</v>
          </cell>
          <cell r="D299" t="str">
            <v>×</v>
          </cell>
          <cell r="E299" t="str">
            <v>廃番</v>
          </cell>
          <cell r="F299">
            <v>4589939995732</v>
          </cell>
        </row>
        <row r="300">
          <cell r="A300">
            <v>982260003</v>
          </cell>
          <cell r="B300" t="str">
            <v>▲ＰＧ　ユニバーサルクリップ　オリーブカーキ</v>
          </cell>
          <cell r="C300">
            <v>680</v>
          </cell>
          <cell r="D300" t="str">
            <v>×</v>
          </cell>
          <cell r="E300" t="str">
            <v>廃番</v>
          </cell>
          <cell r="F300">
            <v>4589939995749</v>
          </cell>
        </row>
        <row r="301">
          <cell r="A301">
            <v>982260004</v>
          </cell>
          <cell r="B301" t="str">
            <v>▲ＰＧ　ユニバーサルクリップ　ホワイト</v>
          </cell>
          <cell r="C301">
            <v>680</v>
          </cell>
          <cell r="D301" t="str">
            <v>×</v>
          </cell>
          <cell r="E301" t="str">
            <v>廃番</v>
          </cell>
          <cell r="F301">
            <v>4589939995756</v>
          </cell>
        </row>
        <row r="302">
          <cell r="A302">
            <v>982260005</v>
          </cell>
          <cell r="B302" t="str">
            <v>▲ＰＧ　ユニバーサルクリップ　シルバー</v>
          </cell>
          <cell r="C302">
            <v>680</v>
          </cell>
          <cell r="D302" t="str">
            <v>×</v>
          </cell>
          <cell r="E302" t="str">
            <v>廃番</v>
          </cell>
          <cell r="F302">
            <v>4589939995763</v>
          </cell>
        </row>
        <row r="303">
          <cell r="A303">
            <v>982260007</v>
          </cell>
          <cell r="B303" t="str">
            <v>※ＰＧ　アイアンハンガーラック</v>
          </cell>
          <cell r="C303">
            <v>15800</v>
          </cell>
          <cell r="D303" t="str">
            <v>×</v>
          </cell>
          <cell r="E303" t="str">
            <v>廃番</v>
          </cell>
          <cell r="F303">
            <v>4589939995831</v>
          </cell>
        </row>
        <row r="304">
          <cell r="A304">
            <v>982260008</v>
          </cell>
          <cell r="B304" t="str">
            <v>※ＰＧ　ビスファム　ウォールクロック　ブラック</v>
          </cell>
          <cell r="C304">
            <v>5400</v>
          </cell>
          <cell r="D304" t="str">
            <v>×</v>
          </cell>
          <cell r="E304" t="str">
            <v>廃番</v>
          </cell>
          <cell r="F304">
            <v>4589939996128</v>
          </cell>
        </row>
        <row r="305">
          <cell r="A305">
            <v>982260009</v>
          </cell>
          <cell r="B305" t="str">
            <v>▲ＰＧ　ビスファム　ウォールクロック　サックスブルー</v>
          </cell>
          <cell r="C305">
            <v>5400</v>
          </cell>
          <cell r="D305" t="str">
            <v>×</v>
          </cell>
          <cell r="E305" t="str">
            <v>廃番</v>
          </cell>
          <cell r="F305">
            <v>4589939996135</v>
          </cell>
        </row>
        <row r="306">
          <cell r="A306">
            <v>982260010</v>
          </cell>
          <cell r="B306" t="str">
            <v>※ＰＧ　ビスファム　ウォールクロック　シルバー</v>
          </cell>
          <cell r="C306">
            <v>5400</v>
          </cell>
          <cell r="D306" t="str">
            <v>×</v>
          </cell>
          <cell r="E306" t="str">
            <v>廃番</v>
          </cell>
          <cell r="F306">
            <v>4589939996142</v>
          </cell>
        </row>
        <row r="307">
          <cell r="A307">
            <v>982260011</v>
          </cell>
          <cell r="B307" t="str">
            <v>▲ＰＧ　インダストリアル　コーヒードリッパースタンド</v>
          </cell>
          <cell r="C307">
            <v>3800</v>
          </cell>
          <cell r="D307" t="str">
            <v>△</v>
          </cell>
          <cell r="E307" t="str">
            <v>在庫限りで廃番</v>
          </cell>
          <cell r="F307">
            <v>4589939996883</v>
          </cell>
        </row>
        <row r="308">
          <cell r="A308">
            <v>982260013</v>
          </cell>
          <cell r="B308" t="str">
            <v>▲ＰＧ　インダストリアル　アイアンシェード</v>
          </cell>
          <cell r="C308">
            <v>3800</v>
          </cell>
          <cell r="D308" t="str">
            <v>×</v>
          </cell>
          <cell r="E308" t="str">
            <v>廃番</v>
          </cell>
          <cell r="F308">
            <v>4589939997262</v>
          </cell>
        </row>
        <row r="309">
          <cell r="A309">
            <v>982260014</v>
          </cell>
          <cell r="B309" t="str">
            <v>ＰＧ　インダストリアル　トレー　オーバル</v>
          </cell>
          <cell r="C309">
            <v>1200</v>
          </cell>
          <cell r="D309" t="str">
            <v>○</v>
          </cell>
          <cell r="E309" t="str">
            <v>-</v>
          </cell>
          <cell r="F309">
            <v>4589939997279</v>
          </cell>
        </row>
        <row r="310">
          <cell r="A310">
            <v>982260015</v>
          </cell>
          <cell r="B310" t="str">
            <v>ＰＧ　インダストリアル　トレー　レクト</v>
          </cell>
          <cell r="C310">
            <v>1400</v>
          </cell>
          <cell r="D310" t="str">
            <v>○</v>
          </cell>
          <cell r="E310" t="str">
            <v>-</v>
          </cell>
          <cell r="F310">
            <v>4589939997286</v>
          </cell>
        </row>
        <row r="311">
          <cell r="A311">
            <v>982260016</v>
          </cell>
          <cell r="B311" t="str">
            <v>※ＰＧ　インダストリアル　ウォールハングスタンド</v>
          </cell>
          <cell r="C311">
            <v>2000</v>
          </cell>
          <cell r="D311" t="str">
            <v>×</v>
          </cell>
          <cell r="E311" t="str">
            <v>廃番</v>
          </cell>
          <cell r="F311">
            <v>4589939997293</v>
          </cell>
        </row>
        <row r="312">
          <cell r="A312">
            <v>982260017</v>
          </cell>
          <cell r="B312" t="str">
            <v>▲ＰＧ　インダストリアル　タオル＆ペーパーハンガー</v>
          </cell>
          <cell r="C312">
            <v>1800</v>
          </cell>
          <cell r="D312" t="str">
            <v>×</v>
          </cell>
          <cell r="E312" t="str">
            <v>廃番</v>
          </cell>
          <cell r="F312">
            <v>4589939997309</v>
          </cell>
        </row>
        <row r="313">
          <cell r="A313">
            <v>982260018</v>
          </cell>
          <cell r="B313" t="str">
            <v>※ＰＧ　インダストリアル　ウォールフック</v>
          </cell>
          <cell r="C313">
            <v>1000</v>
          </cell>
          <cell r="D313" t="str">
            <v>×</v>
          </cell>
          <cell r="E313" t="str">
            <v>廃番</v>
          </cell>
          <cell r="F313">
            <v>4589939997316</v>
          </cell>
        </row>
        <row r="314">
          <cell r="A314">
            <v>982260020</v>
          </cell>
          <cell r="B314" t="str">
            <v>※ＰＧ　ペダルラビッシュビン　５リッター　ダルベージュ</v>
          </cell>
          <cell r="C314">
            <v>3600</v>
          </cell>
          <cell r="D314" t="str">
            <v>×</v>
          </cell>
          <cell r="E314" t="str">
            <v>廃番</v>
          </cell>
          <cell r="F314">
            <v>4589939996852</v>
          </cell>
        </row>
        <row r="315">
          <cell r="A315">
            <v>982260021</v>
          </cell>
          <cell r="B315" t="str">
            <v>※ＰＧ　ペダルラビッシュビン　５リッター　オリーブ</v>
          </cell>
          <cell r="C315">
            <v>3600</v>
          </cell>
          <cell r="D315" t="str">
            <v>×</v>
          </cell>
          <cell r="E315" t="str">
            <v>廃番</v>
          </cell>
          <cell r="F315">
            <v>4589939996869</v>
          </cell>
        </row>
        <row r="316">
          <cell r="A316">
            <v>982260022</v>
          </cell>
          <cell r="B316" t="str">
            <v>※ＰＧ　ペダルラビッシュビン　５リッター　チャコールグレー</v>
          </cell>
          <cell r="C316">
            <v>3600</v>
          </cell>
          <cell r="D316" t="str">
            <v>×</v>
          </cell>
          <cell r="E316" t="str">
            <v>廃番</v>
          </cell>
          <cell r="F316">
            <v>4589939996876</v>
          </cell>
        </row>
        <row r="317">
          <cell r="A317">
            <v>982260023</v>
          </cell>
          <cell r="B317" t="str">
            <v>※ＰＧ　ＷＣ　ローバーチェア　ロー　ＢＲ</v>
          </cell>
          <cell r="C317">
            <v>13500</v>
          </cell>
          <cell r="D317" t="str">
            <v>×</v>
          </cell>
          <cell r="E317" t="str">
            <v>廃番</v>
          </cell>
          <cell r="F317">
            <v>4589939997460</v>
          </cell>
        </row>
        <row r="318">
          <cell r="A318">
            <v>982260024</v>
          </cell>
          <cell r="B318" t="str">
            <v>※ＰＧ　ＷＣ　　ローバーチェア　ロー　ＧＹ</v>
          </cell>
          <cell r="C318">
            <v>13500</v>
          </cell>
          <cell r="D318" t="str">
            <v>×</v>
          </cell>
          <cell r="E318" t="str">
            <v>廃番</v>
          </cell>
          <cell r="F318">
            <v>4589939997477</v>
          </cell>
        </row>
        <row r="319">
          <cell r="A319">
            <v>982260025</v>
          </cell>
          <cell r="B319" t="str">
            <v>▲ＰＧ　ＷＣ　　ローバーチェア　ハイ　ＢＲ</v>
          </cell>
          <cell r="C319">
            <v>13800</v>
          </cell>
          <cell r="D319" t="str">
            <v>×</v>
          </cell>
          <cell r="E319" t="str">
            <v>廃番</v>
          </cell>
          <cell r="F319">
            <v>4589939997484</v>
          </cell>
        </row>
        <row r="320">
          <cell r="A320">
            <v>982260026</v>
          </cell>
          <cell r="B320" t="str">
            <v>▲ＰＧ　ＷＣ　　ローバーチェア　ハイ　ＧＹ</v>
          </cell>
          <cell r="C320">
            <v>13800</v>
          </cell>
          <cell r="D320" t="str">
            <v>×</v>
          </cell>
          <cell r="E320" t="str">
            <v>廃番</v>
          </cell>
          <cell r="F320">
            <v>4589939997491</v>
          </cell>
        </row>
        <row r="321">
          <cell r="A321">
            <v>982260028</v>
          </cell>
          <cell r="B321" t="str">
            <v>▲ＰＧ　トリポッド　テーブル＆ハンガー</v>
          </cell>
          <cell r="C321">
            <v>9800</v>
          </cell>
          <cell r="D321" t="str">
            <v>△</v>
          </cell>
          <cell r="E321" t="str">
            <v>在庫限りで廃番</v>
          </cell>
          <cell r="F321">
            <v>4589939998153</v>
          </cell>
        </row>
        <row r="322">
          <cell r="A322">
            <v>982260029</v>
          </cell>
          <cell r="B322" t="str">
            <v>▲ＰＧ　ハングランプタイプフォー</v>
          </cell>
          <cell r="C322">
            <v>5800</v>
          </cell>
          <cell r="D322" t="str">
            <v>○</v>
          </cell>
          <cell r="E322" t="str">
            <v>-</v>
          </cell>
          <cell r="F322">
            <v>4589939998146</v>
          </cell>
        </row>
        <row r="323">
          <cell r="A323">
            <v>982270001</v>
          </cell>
          <cell r="B323" t="str">
            <v>▲ＰＧ　ユニバーサルクリップボード　Ａ４　サンドベージュ</v>
          </cell>
          <cell r="C323">
            <v>1400</v>
          </cell>
          <cell r="D323" t="str">
            <v>×</v>
          </cell>
          <cell r="E323" t="str">
            <v>廃番</v>
          </cell>
          <cell r="F323">
            <v>4589939995787</v>
          </cell>
        </row>
        <row r="324">
          <cell r="A324">
            <v>982270002</v>
          </cell>
          <cell r="B324" t="str">
            <v>▲ＰＧ　ユニバーサルクリップボード　Ａ４　ブラック</v>
          </cell>
          <cell r="C324">
            <v>1400</v>
          </cell>
          <cell r="D324" t="str">
            <v>×</v>
          </cell>
          <cell r="E324" t="str">
            <v>廃番</v>
          </cell>
          <cell r="F324">
            <v>4589939995794</v>
          </cell>
        </row>
        <row r="325">
          <cell r="A325">
            <v>982270003</v>
          </cell>
          <cell r="B325" t="str">
            <v>▲ＰＧ　ユニバーサルクリップボード　Ａ４　オリーブカーキ</v>
          </cell>
          <cell r="C325">
            <v>1400</v>
          </cell>
          <cell r="D325" t="str">
            <v>×</v>
          </cell>
          <cell r="E325" t="str">
            <v>廃番</v>
          </cell>
          <cell r="F325">
            <v>4589939995800</v>
          </cell>
        </row>
        <row r="326">
          <cell r="A326">
            <v>982270004</v>
          </cell>
          <cell r="B326" t="str">
            <v>▲ＰＧ　ユニバーサルクリップボード　Ａ４　ホワイト</v>
          </cell>
          <cell r="C326">
            <v>1400</v>
          </cell>
          <cell r="D326" t="str">
            <v>×</v>
          </cell>
          <cell r="E326" t="str">
            <v>廃番</v>
          </cell>
          <cell r="F326">
            <v>4589939995817</v>
          </cell>
        </row>
        <row r="327">
          <cell r="A327">
            <v>982270006</v>
          </cell>
          <cell r="B327" t="str">
            <v>▲ＰＧ　ハングランプ　ＴＹＰＥ１　サックスブルー</v>
          </cell>
          <cell r="C327">
            <v>1400</v>
          </cell>
          <cell r="D327" t="str">
            <v>○</v>
          </cell>
          <cell r="E327" t="str">
            <v>-</v>
          </cell>
          <cell r="F327">
            <v>4589939995688</v>
          </cell>
        </row>
        <row r="328">
          <cell r="A328">
            <v>982270007</v>
          </cell>
          <cell r="B328" t="str">
            <v>▲ＰＧ　ハングランプ　ＴＹＰＥ２　サックスブルー</v>
          </cell>
          <cell r="C328">
            <v>1800</v>
          </cell>
          <cell r="D328" t="str">
            <v>○</v>
          </cell>
          <cell r="E328" t="str">
            <v>-</v>
          </cell>
          <cell r="F328">
            <v>4589939995695</v>
          </cell>
        </row>
        <row r="329">
          <cell r="A329">
            <v>982270008</v>
          </cell>
          <cell r="B329" t="str">
            <v>▲ＰＧ　モチーフディスペンサー　バス　ＳＢＥ</v>
          </cell>
          <cell r="C329">
            <v>1800</v>
          </cell>
          <cell r="D329" t="str">
            <v>○</v>
          </cell>
          <cell r="E329" t="str">
            <v>-</v>
          </cell>
          <cell r="F329">
            <v>4589939996647</v>
          </cell>
        </row>
        <row r="330">
          <cell r="A330">
            <v>982270009</v>
          </cell>
          <cell r="B330" t="str">
            <v>▲ＰＧ　モチーフディスペンサー　バス　ＯＬ</v>
          </cell>
          <cell r="C330">
            <v>1800</v>
          </cell>
          <cell r="D330" t="str">
            <v>×</v>
          </cell>
          <cell r="E330" t="str">
            <v>廃番</v>
          </cell>
          <cell r="F330">
            <v>4589939996654</v>
          </cell>
        </row>
        <row r="331">
          <cell r="A331">
            <v>982270010</v>
          </cell>
          <cell r="B331" t="str">
            <v>▲ＰＧ　モチーフディスペンサー　バス　ＷＨ</v>
          </cell>
          <cell r="C331">
            <v>1800</v>
          </cell>
          <cell r="D331" t="str">
            <v>×</v>
          </cell>
          <cell r="E331" t="str">
            <v>廃番</v>
          </cell>
          <cell r="F331">
            <v>4589939996661</v>
          </cell>
        </row>
        <row r="332">
          <cell r="A332">
            <v>982270011</v>
          </cell>
          <cell r="B332" t="str">
            <v>▲ＰＧ　モチーフディスペンサー　ランドリー　ＳＢＥ</v>
          </cell>
          <cell r="C332">
            <v>1800</v>
          </cell>
          <cell r="D332" t="str">
            <v>×</v>
          </cell>
          <cell r="E332" t="str">
            <v>廃番</v>
          </cell>
          <cell r="F332">
            <v>4589939996678</v>
          </cell>
        </row>
        <row r="333">
          <cell r="A333">
            <v>982270012</v>
          </cell>
          <cell r="B333" t="str">
            <v>▲ＰＧ　モチーフディスペンサー　ランドリー　ＯＬ</v>
          </cell>
          <cell r="C333">
            <v>1800</v>
          </cell>
          <cell r="D333" t="str">
            <v>×</v>
          </cell>
          <cell r="E333" t="str">
            <v>廃番</v>
          </cell>
          <cell r="F333">
            <v>4589939996685</v>
          </cell>
        </row>
        <row r="334">
          <cell r="A334">
            <v>982270013</v>
          </cell>
          <cell r="B334" t="str">
            <v>▲ＰＧ　モチーフディスペンサー　ランドリーＷＨ</v>
          </cell>
          <cell r="C334">
            <v>1800</v>
          </cell>
          <cell r="D334" t="str">
            <v>△</v>
          </cell>
          <cell r="E334" t="str">
            <v>在庫限りで廃番</v>
          </cell>
          <cell r="F334">
            <v>4589939996692</v>
          </cell>
        </row>
        <row r="335">
          <cell r="A335">
            <v>982270014</v>
          </cell>
          <cell r="B335" t="str">
            <v>▲ＰＧ　モチーフディスペンサー　オーディーソープＳＢＥ</v>
          </cell>
          <cell r="C335">
            <v>1400</v>
          </cell>
          <cell r="D335" t="str">
            <v>○</v>
          </cell>
          <cell r="E335" t="str">
            <v>-</v>
          </cell>
          <cell r="F335">
            <v>4589939996777</v>
          </cell>
        </row>
        <row r="336">
          <cell r="A336">
            <v>982270015</v>
          </cell>
          <cell r="B336" t="str">
            <v>▲ＰＧ　モチーフディスペンサー　オーディーソープ　ＯＬ</v>
          </cell>
          <cell r="C336">
            <v>1400</v>
          </cell>
          <cell r="D336" t="str">
            <v>○</v>
          </cell>
          <cell r="E336" t="str">
            <v>-</v>
          </cell>
          <cell r="F336">
            <v>4589939996784</v>
          </cell>
        </row>
        <row r="337">
          <cell r="A337">
            <v>982270016</v>
          </cell>
          <cell r="B337" t="str">
            <v>▲ＰＧ　モチーフディスペンサー　オーディーソープ　ＷＨ</v>
          </cell>
          <cell r="C337">
            <v>1400</v>
          </cell>
          <cell r="D337" t="str">
            <v>×</v>
          </cell>
          <cell r="E337" t="str">
            <v>廃番</v>
          </cell>
          <cell r="F337">
            <v>4589939996791</v>
          </cell>
        </row>
        <row r="338">
          <cell r="A338">
            <v>982270017</v>
          </cell>
          <cell r="B338" t="str">
            <v>▲ＰＧ　モチーフディスペンサー　オーディースプレー　ＳＢＥ</v>
          </cell>
          <cell r="C338">
            <v>1500</v>
          </cell>
          <cell r="D338" t="str">
            <v>×</v>
          </cell>
          <cell r="E338" t="str">
            <v>廃番</v>
          </cell>
          <cell r="F338">
            <v>4589939996807</v>
          </cell>
        </row>
        <row r="339">
          <cell r="A339">
            <v>982270018</v>
          </cell>
          <cell r="B339" t="str">
            <v>▲ＰＧ　モチーフディスペンサー　オーディースプレー　ＯＬ</v>
          </cell>
          <cell r="C339">
            <v>1500</v>
          </cell>
          <cell r="D339" t="str">
            <v>×</v>
          </cell>
          <cell r="E339" t="str">
            <v>廃番</v>
          </cell>
          <cell r="F339">
            <v>4589939996814</v>
          </cell>
        </row>
        <row r="340">
          <cell r="A340">
            <v>982270019</v>
          </cell>
          <cell r="B340" t="str">
            <v>※ＰＧ　モチーフディスペンサー　オーディースプレー　ＷＨ</v>
          </cell>
          <cell r="C340">
            <v>1500</v>
          </cell>
          <cell r="D340" t="str">
            <v>×</v>
          </cell>
          <cell r="E340" t="str">
            <v>廃番</v>
          </cell>
          <cell r="F340">
            <v>4589939996821</v>
          </cell>
        </row>
        <row r="341">
          <cell r="A341">
            <v>982270022</v>
          </cell>
          <cell r="B341" t="str">
            <v>※ＰＧ　トリパネルソーラーチャージＬＥＤライト　ＳＢＬ</v>
          </cell>
          <cell r="C341">
            <v>4500</v>
          </cell>
          <cell r="D341" t="str">
            <v>×</v>
          </cell>
          <cell r="E341" t="str">
            <v>廃番</v>
          </cell>
          <cell r="F341">
            <v>4589939997163</v>
          </cell>
        </row>
        <row r="342">
          <cell r="A342">
            <v>982270023</v>
          </cell>
          <cell r="B342" t="str">
            <v>※ＰＧ　アンブレラスタンド　セメント　ブラック</v>
          </cell>
          <cell r="C342">
            <v>4200</v>
          </cell>
          <cell r="D342" t="str">
            <v>×</v>
          </cell>
          <cell r="E342" t="str">
            <v>廃番</v>
          </cell>
          <cell r="F342">
            <v>4589939997989</v>
          </cell>
        </row>
        <row r="343">
          <cell r="A343">
            <v>982270024</v>
          </cell>
          <cell r="B343" t="str">
            <v>※ＰＧ　アンブレラスタンド　セメント　シルバー</v>
          </cell>
          <cell r="C343">
            <v>4200</v>
          </cell>
          <cell r="D343" t="str">
            <v>×</v>
          </cell>
          <cell r="E343" t="str">
            <v>廃番</v>
          </cell>
          <cell r="F343">
            <v>4589939997996</v>
          </cell>
        </row>
        <row r="344">
          <cell r="A344">
            <v>982270025</v>
          </cell>
          <cell r="B344" t="str">
            <v>▲ＰＧ　ジアイスエラ　コールドアイスブリック　ＳＢＥ　※ﾛｯﾄ6/ｱｿｰﾄ×</v>
          </cell>
          <cell r="C344">
            <v>2200</v>
          </cell>
          <cell r="D344" t="str">
            <v>△</v>
          </cell>
          <cell r="E344" t="str">
            <v>在庫限りで廃番</v>
          </cell>
          <cell r="F344">
            <v>4589939997729</v>
          </cell>
        </row>
        <row r="345">
          <cell r="A345">
            <v>982270026</v>
          </cell>
          <cell r="B345" t="str">
            <v>▲ＰＧ　ジアイスエラ　コールドアイスブリック　ＯＬ　※ﾛｯﾄ6/ｱｿｰﾄ×</v>
          </cell>
          <cell r="C345">
            <v>2200</v>
          </cell>
          <cell r="D345" t="str">
            <v>○</v>
          </cell>
          <cell r="E345" t="str">
            <v>-</v>
          </cell>
          <cell r="F345">
            <v>4589939997736</v>
          </cell>
        </row>
        <row r="346">
          <cell r="A346">
            <v>982270027</v>
          </cell>
          <cell r="B346" t="str">
            <v>※ＰＧ　ハングランプ　タイプ１　カモ（リチャージャブルモデ</v>
          </cell>
          <cell r="C346">
            <v>3800</v>
          </cell>
          <cell r="D346" t="str">
            <v>○</v>
          </cell>
          <cell r="E346" t="str">
            <v>-</v>
          </cell>
          <cell r="F346">
            <v>4589939998252</v>
          </cell>
        </row>
        <row r="347">
          <cell r="A347">
            <v>982270028</v>
          </cell>
          <cell r="B347" t="str">
            <v>※ＰＧ　ハングランプ　タイプ２　カモ（リチャージャブルモデ</v>
          </cell>
          <cell r="C347">
            <v>4200</v>
          </cell>
          <cell r="D347" t="str">
            <v>△</v>
          </cell>
          <cell r="E347" t="str">
            <v>在庫限りで廃番</v>
          </cell>
          <cell r="F347">
            <v>4589939998269</v>
          </cell>
        </row>
        <row r="348">
          <cell r="A348">
            <v>982310001</v>
          </cell>
          <cell r="B348" t="str">
            <v>▲ＰＧ　ストレージＳ－バイ　ジ　アラログ－</v>
          </cell>
          <cell r="C348">
            <v>4200</v>
          </cell>
          <cell r="D348" t="str">
            <v>△</v>
          </cell>
          <cell r="E348" t="str">
            <v>在庫限りで廃番</v>
          </cell>
          <cell r="F348">
            <v>4589939999242</v>
          </cell>
        </row>
        <row r="349">
          <cell r="A349">
            <v>982310002</v>
          </cell>
          <cell r="B349" t="str">
            <v>▲ＰＧ　ストレージＬ－バイ　ジ　アラログ－</v>
          </cell>
          <cell r="C349">
            <v>4800</v>
          </cell>
          <cell r="D349" t="str">
            <v>△</v>
          </cell>
          <cell r="E349" t="str">
            <v>在庫限りで廃番</v>
          </cell>
          <cell r="F349">
            <v>4589939999259</v>
          </cell>
        </row>
        <row r="350">
          <cell r="A350">
            <v>982310003</v>
          </cell>
          <cell r="B350" t="str">
            <v>▲ＰＧ　ツールバスケット－バイ　ジ　アラログ－</v>
          </cell>
          <cell r="C350">
            <v>6300</v>
          </cell>
          <cell r="D350" t="str">
            <v>△</v>
          </cell>
          <cell r="E350" t="str">
            <v>在庫限りで廃番</v>
          </cell>
          <cell r="F350">
            <v>4589940000227</v>
          </cell>
        </row>
        <row r="351">
          <cell r="A351">
            <v>982310004</v>
          </cell>
          <cell r="B351" t="str">
            <v>▲ＰＧ　ログストッカー－バイ　ジ　アラログ－</v>
          </cell>
          <cell r="C351">
            <v>9000</v>
          </cell>
          <cell r="D351" t="str">
            <v>△</v>
          </cell>
          <cell r="E351" t="str">
            <v>在庫限りで廃番</v>
          </cell>
          <cell r="F351">
            <v>4589940000234</v>
          </cell>
        </row>
        <row r="352">
          <cell r="A352">
            <v>982310005</v>
          </cell>
          <cell r="B352" t="str">
            <v>▲ＰＧ　フォールディングラタンテーブル－バイ　ジ　アラログ－</v>
          </cell>
          <cell r="C352">
            <v>12800</v>
          </cell>
          <cell r="D352" t="str">
            <v>△</v>
          </cell>
          <cell r="E352" t="str">
            <v>在庫限りで廃番</v>
          </cell>
          <cell r="F352">
            <v>4589940000449</v>
          </cell>
        </row>
        <row r="353">
          <cell r="A353">
            <v>982340001</v>
          </cell>
          <cell r="B353" t="str">
            <v>▲ＰＧ　ＨＤクーラーバック　レギュラー　オリーブブラウン</v>
          </cell>
          <cell r="C353">
            <v>5400</v>
          </cell>
          <cell r="D353" t="str">
            <v>×</v>
          </cell>
          <cell r="E353" t="str">
            <v>廃番</v>
          </cell>
          <cell r="F353">
            <v>4589939998887</v>
          </cell>
        </row>
        <row r="354">
          <cell r="A354">
            <v>982340002</v>
          </cell>
          <cell r="B354" t="str">
            <v>▲ＰＧ　ＨＤクーラーバック　レギュラー　ブラック</v>
          </cell>
          <cell r="C354">
            <v>5400</v>
          </cell>
          <cell r="D354" t="str">
            <v>○</v>
          </cell>
          <cell r="E354" t="str">
            <v>-</v>
          </cell>
          <cell r="F354">
            <v>4589939998894</v>
          </cell>
        </row>
        <row r="355">
          <cell r="A355">
            <v>982340003</v>
          </cell>
          <cell r="B355" t="str">
            <v>▲ＰＧ　ＨＤクーラーバック　ロング　　オリーブブラウン</v>
          </cell>
          <cell r="C355">
            <v>5400</v>
          </cell>
          <cell r="D355" t="str">
            <v>○</v>
          </cell>
          <cell r="E355" t="str">
            <v>-</v>
          </cell>
          <cell r="F355">
            <v>4589939998900</v>
          </cell>
        </row>
        <row r="356">
          <cell r="A356">
            <v>982340004</v>
          </cell>
          <cell r="B356" t="str">
            <v>▲ＰＧ　ＨＤクーラーバック　ロング　ブラック</v>
          </cell>
          <cell r="C356">
            <v>5400</v>
          </cell>
          <cell r="D356" t="str">
            <v>○</v>
          </cell>
          <cell r="E356" t="str">
            <v>-</v>
          </cell>
          <cell r="F356">
            <v>4589939998917</v>
          </cell>
        </row>
        <row r="357">
          <cell r="A357">
            <v>982340005</v>
          </cell>
          <cell r="B357" t="str">
            <v>▲ＰＧ　フィールドクーラーバッグ　ウルフブラウン</v>
          </cell>
          <cell r="C357">
            <v>4300</v>
          </cell>
          <cell r="D357" t="str">
            <v>△</v>
          </cell>
          <cell r="E357" t="str">
            <v>在庫限りで廃番</v>
          </cell>
          <cell r="F357">
            <v>4589939998924</v>
          </cell>
        </row>
        <row r="358">
          <cell r="A358">
            <v>982340006</v>
          </cell>
          <cell r="B358" t="str">
            <v>▲ＰＧ　フィールドクーラーバッグ　ブラック</v>
          </cell>
          <cell r="C358">
            <v>4300</v>
          </cell>
          <cell r="D358" t="str">
            <v>×</v>
          </cell>
          <cell r="E358" t="str">
            <v>廃番</v>
          </cell>
          <cell r="F358">
            <v>4589939998931</v>
          </cell>
        </row>
        <row r="359">
          <cell r="A359">
            <v>982340007</v>
          </cell>
          <cell r="B359" t="str">
            <v>▲ＰＧ　スリングフォ－ン＆コインポーチ　ＣＢＥ</v>
          </cell>
          <cell r="C359">
            <v>3600</v>
          </cell>
          <cell r="D359" t="str">
            <v>△</v>
          </cell>
          <cell r="E359" t="str">
            <v>在庫限りで廃番</v>
          </cell>
          <cell r="F359">
            <v>4589940000067</v>
          </cell>
        </row>
        <row r="360">
          <cell r="A360">
            <v>982340008</v>
          </cell>
          <cell r="B360" t="str">
            <v>▲ＰＧ　スリングフォ－ン＆コインポーチ　ＢＫ</v>
          </cell>
          <cell r="C360">
            <v>3600</v>
          </cell>
          <cell r="D360" t="str">
            <v>△</v>
          </cell>
          <cell r="E360" t="str">
            <v>在庫限りで廃番</v>
          </cell>
          <cell r="F360">
            <v>4589940000074</v>
          </cell>
        </row>
        <row r="361">
          <cell r="A361">
            <v>982340009</v>
          </cell>
          <cell r="B361" t="str">
            <v>▲ＰＧ　スリングウォレットポーチ　ＣＢＥ</v>
          </cell>
          <cell r="C361">
            <v>4200</v>
          </cell>
          <cell r="D361" t="str">
            <v>○</v>
          </cell>
          <cell r="E361" t="str">
            <v>-</v>
          </cell>
          <cell r="F361">
            <v>4589940000081</v>
          </cell>
        </row>
        <row r="362">
          <cell r="A362">
            <v>982340010</v>
          </cell>
          <cell r="B362" t="str">
            <v>▲ＰＧ　スリングウォレットポーチ　ＢＫ</v>
          </cell>
          <cell r="C362">
            <v>4200</v>
          </cell>
          <cell r="D362" t="str">
            <v>×</v>
          </cell>
          <cell r="E362" t="str">
            <v>廃番</v>
          </cell>
          <cell r="F362">
            <v>4589940000098</v>
          </cell>
        </row>
        <row r="363">
          <cell r="A363">
            <v>982340013</v>
          </cell>
          <cell r="B363" t="str">
            <v>※ＰＧ　トゥーゴー　クッションカバー　キャンプＢＫ</v>
          </cell>
          <cell r="C363">
            <v>3000</v>
          </cell>
          <cell r="D363" t="str">
            <v>×</v>
          </cell>
          <cell r="E363" t="str">
            <v>廃番</v>
          </cell>
          <cell r="F363">
            <v>4589940000500</v>
          </cell>
        </row>
        <row r="364">
          <cell r="A364">
            <v>982340014</v>
          </cell>
          <cell r="B364" t="str">
            <v>ＰＧ　トゥーゴー　クッションカバー　タイガー</v>
          </cell>
          <cell r="C364">
            <v>3000</v>
          </cell>
          <cell r="D364" t="str">
            <v>○</v>
          </cell>
          <cell r="E364" t="str">
            <v>-</v>
          </cell>
          <cell r="F364">
            <v>4589940000517</v>
          </cell>
        </row>
        <row r="365">
          <cell r="A365">
            <v>982340015</v>
          </cell>
          <cell r="B365" t="str">
            <v>▲ＰＧ　トゥーゴー　クッションカバー　アート</v>
          </cell>
          <cell r="C365">
            <v>3000</v>
          </cell>
          <cell r="D365" t="str">
            <v>×</v>
          </cell>
          <cell r="E365" t="str">
            <v>廃番</v>
          </cell>
          <cell r="F365">
            <v>4589940000524</v>
          </cell>
        </row>
        <row r="366">
          <cell r="A366">
            <v>982340016</v>
          </cell>
          <cell r="B366" t="str">
            <v>▲ＰＧ　トゥーゴー　スローケット　アート</v>
          </cell>
          <cell r="C366">
            <v>5800</v>
          </cell>
          <cell r="D366" t="str">
            <v>×</v>
          </cell>
          <cell r="E366" t="str">
            <v>廃番</v>
          </cell>
          <cell r="F366">
            <v>4589940000531</v>
          </cell>
        </row>
        <row r="367">
          <cell r="A367">
            <v>982340017</v>
          </cell>
          <cell r="B367" t="str">
            <v>※ＰＧ　ラップトップオーガナイザー　ＯＢＲ</v>
          </cell>
          <cell r="C367">
            <v>3800</v>
          </cell>
          <cell r="D367" t="str">
            <v>×</v>
          </cell>
          <cell r="E367" t="str">
            <v>廃番</v>
          </cell>
          <cell r="F367">
            <v>4589940000548</v>
          </cell>
        </row>
        <row r="368">
          <cell r="A368">
            <v>982340018</v>
          </cell>
          <cell r="B368" t="str">
            <v>※ＰＧ　ラップトップオーガナイザー　ＢＫ</v>
          </cell>
          <cell r="C368">
            <v>3800</v>
          </cell>
          <cell r="D368" t="str">
            <v>×</v>
          </cell>
          <cell r="E368" t="str">
            <v>廃番</v>
          </cell>
          <cell r="F368">
            <v>4589940000555</v>
          </cell>
        </row>
        <row r="369">
          <cell r="A369">
            <v>982340019</v>
          </cell>
          <cell r="B369" t="str">
            <v>▲ＰＧトゥーゴーマット　アート</v>
          </cell>
          <cell r="C369">
            <v>2700</v>
          </cell>
          <cell r="D369" t="str">
            <v>×</v>
          </cell>
          <cell r="E369" t="str">
            <v>廃番</v>
          </cell>
          <cell r="F369">
            <v>4589940000630</v>
          </cell>
        </row>
        <row r="370">
          <cell r="A370">
            <v>982340020</v>
          </cell>
          <cell r="B370" t="str">
            <v>▲ＰＧトゥーゴーマット　ロング　アート</v>
          </cell>
          <cell r="C370">
            <v>4800</v>
          </cell>
          <cell r="D370" t="str">
            <v>×</v>
          </cell>
          <cell r="E370" t="str">
            <v>廃番</v>
          </cell>
          <cell r="F370">
            <v>4589940000647</v>
          </cell>
        </row>
        <row r="371">
          <cell r="A371">
            <v>982340021</v>
          </cell>
          <cell r="B371" t="str">
            <v>▲ＰＧトゥーゴーラグ　アート</v>
          </cell>
          <cell r="C371">
            <v>9000</v>
          </cell>
          <cell r="D371" t="str">
            <v>△</v>
          </cell>
          <cell r="E371" t="str">
            <v>在庫限りで廃番</v>
          </cell>
          <cell r="F371">
            <v>4589940000654</v>
          </cell>
        </row>
        <row r="372">
          <cell r="A372">
            <v>982340022</v>
          </cell>
          <cell r="B372" t="str">
            <v>▲ＰＧトゥーゴーラグ　ラージ　アート（送料８００）</v>
          </cell>
          <cell r="C372">
            <v>13600</v>
          </cell>
          <cell r="D372" t="str">
            <v>×</v>
          </cell>
          <cell r="E372" t="str">
            <v>廃番</v>
          </cell>
          <cell r="F372">
            <v>4589940000661</v>
          </cell>
        </row>
        <row r="373">
          <cell r="A373">
            <v>982340023</v>
          </cell>
          <cell r="B373" t="str">
            <v>▲ＰＧ　フランネルフリースブランケット　キャンプＢＫ</v>
          </cell>
          <cell r="C373">
            <v>3600</v>
          </cell>
          <cell r="D373" t="str">
            <v>×</v>
          </cell>
          <cell r="E373" t="str">
            <v>廃番</v>
          </cell>
          <cell r="F373">
            <v>4589940000692</v>
          </cell>
        </row>
        <row r="374">
          <cell r="A374">
            <v>982340024</v>
          </cell>
          <cell r="B374" t="str">
            <v>▼ＰＧ　フランネルフリースブランケット　タイガー</v>
          </cell>
          <cell r="C374">
            <v>3800</v>
          </cell>
          <cell r="D374" t="str">
            <v>×</v>
          </cell>
          <cell r="E374" t="str">
            <v>今季完売</v>
          </cell>
          <cell r="F374">
            <v>4589940000708</v>
          </cell>
        </row>
        <row r="375">
          <cell r="A375">
            <v>982350001</v>
          </cell>
          <cell r="B375" t="str">
            <v>ＰＧ　インダストリアル　モスキートコイルホルダー</v>
          </cell>
          <cell r="C375">
            <v>2800</v>
          </cell>
          <cell r="D375" t="str">
            <v>○</v>
          </cell>
          <cell r="E375" t="str">
            <v>-</v>
          </cell>
          <cell r="F375">
            <v>4589939998948</v>
          </cell>
        </row>
        <row r="376">
          <cell r="A376">
            <v>982350002</v>
          </cell>
          <cell r="B376" t="str">
            <v>ＰＧ　インダストリアル　モスキートコイルボックス</v>
          </cell>
          <cell r="C376">
            <v>3000</v>
          </cell>
          <cell r="D376" t="str">
            <v>○</v>
          </cell>
          <cell r="E376" t="str">
            <v>-</v>
          </cell>
          <cell r="F376">
            <v>4589939998955</v>
          </cell>
        </row>
        <row r="377">
          <cell r="A377">
            <v>982350003</v>
          </cell>
          <cell r="B377" t="str">
            <v>▲ＰＧ　インダストリアル　スモールボックス</v>
          </cell>
          <cell r="C377">
            <v>1000</v>
          </cell>
          <cell r="D377" t="str">
            <v>×</v>
          </cell>
          <cell r="E377" t="str">
            <v>廃番</v>
          </cell>
          <cell r="F377">
            <v>4589939998962</v>
          </cell>
        </row>
        <row r="378">
          <cell r="A378">
            <v>982360001</v>
          </cell>
          <cell r="B378" t="str">
            <v>※ＰＧ　ブラス　キーホルダーピン</v>
          </cell>
          <cell r="C378">
            <v>800</v>
          </cell>
          <cell r="D378" t="str">
            <v>×</v>
          </cell>
          <cell r="E378" t="str">
            <v>廃番</v>
          </cell>
          <cell r="F378">
            <v>4589939999327</v>
          </cell>
        </row>
        <row r="379">
          <cell r="A379">
            <v>982360002</v>
          </cell>
          <cell r="B379" t="str">
            <v>※ＰＧ　ブラス　ドアプレート　プッシュ＆プル</v>
          </cell>
          <cell r="C379">
            <v>1200</v>
          </cell>
          <cell r="D379" t="str">
            <v>×</v>
          </cell>
          <cell r="E379" t="str">
            <v>廃番</v>
          </cell>
          <cell r="F379">
            <v>4589939999334</v>
          </cell>
        </row>
        <row r="380">
          <cell r="A380">
            <v>982360003</v>
          </cell>
          <cell r="B380" t="str">
            <v>※ＰＧ　スケールモチーフハンガー</v>
          </cell>
          <cell r="C380">
            <v>1800</v>
          </cell>
          <cell r="D380" t="str">
            <v>△</v>
          </cell>
          <cell r="E380" t="str">
            <v>在庫限りで廃番</v>
          </cell>
          <cell r="F380">
            <v>4589939999341</v>
          </cell>
        </row>
        <row r="381">
          <cell r="A381">
            <v>982360004</v>
          </cell>
          <cell r="B381" t="str">
            <v>▲ＰＧ　インダストリアルベース　ボトル　ＣＬ</v>
          </cell>
          <cell r="C381">
            <v>2700</v>
          </cell>
          <cell r="D381" t="str">
            <v>△</v>
          </cell>
          <cell r="E381" t="str">
            <v>在庫限りで廃番</v>
          </cell>
          <cell r="F381">
            <v>4589939999945</v>
          </cell>
        </row>
        <row r="382">
          <cell r="A382">
            <v>982360005</v>
          </cell>
          <cell r="B382" t="str">
            <v>▲ＰＧ　インダストリアルベース　ボトル　ＧＹ</v>
          </cell>
          <cell r="C382">
            <v>2700</v>
          </cell>
          <cell r="D382" t="str">
            <v>○</v>
          </cell>
          <cell r="E382" t="str">
            <v>-</v>
          </cell>
          <cell r="F382">
            <v>4589939999952</v>
          </cell>
        </row>
        <row r="383">
          <cell r="A383">
            <v>982360006</v>
          </cell>
          <cell r="B383" t="str">
            <v>▲ＰＧ　インダストリアルベース　シリンダー　ＣＬ</v>
          </cell>
          <cell r="C383">
            <v>2700</v>
          </cell>
          <cell r="D383" t="str">
            <v>×</v>
          </cell>
          <cell r="E383" t="str">
            <v>廃番</v>
          </cell>
          <cell r="F383">
            <v>4589939999969</v>
          </cell>
        </row>
        <row r="384">
          <cell r="A384">
            <v>982360007</v>
          </cell>
          <cell r="B384" t="str">
            <v>▲ＰＧ　インダストリアルベース　シリンダー　ＧＹ</v>
          </cell>
          <cell r="C384">
            <v>2700</v>
          </cell>
          <cell r="D384" t="str">
            <v>×</v>
          </cell>
          <cell r="E384" t="str">
            <v>廃番</v>
          </cell>
          <cell r="F384">
            <v>4589939999976</v>
          </cell>
        </row>
        <row r="385">
          <cell r="A385">
            <v>982360008</v>
          </cell>
          <cell r="B385" t="str">
            <v>ＰＧ　エキシビション　フォルダブルハンガーラック</v>
          </cell>
          <cell r="C385">
            <v>8000</v>
          </cell>
          <cell r="D385" t="str">
            <v>○</v>
          </cell>
          <cell r="E385" t="str">
            <v>-</v>
          </cell>
          <cell r="F385">
            <v>4589940000050</v>
          </cell>
        </row>
        <row r="386">
          <cell r="A386">
            <v>982360009</v>
          </cell>
          <cell r="B386" t="str">
            <v>▲ＰＧ　スライディング　クレジットカードケースＢＫ</v>
          </cell>
          <cell r="C386">
            <v>1000</v>
          </cell>
          <cell r="D386" t="str">
            <v>△</v>
          </cell>
          <cell r="E386" t="str">
            <v>在庫限りで廃番</v>
          </cell>
          <cell r="F386">
            <v>4589940000104</v>
          </cell>
        </row>
        <row r="387">
          <cell r="A387">
            <v>982360010</v>
          </cell>
          <cell r="B387" t="str">
            <v>▲ＰＧ　スライディング　クレジットカードケースＳＶ</v>
          </cell>
          <cell r="C387">
            <v>1000</v>
          </cell>
          <cell r="D387" t="str">
            <v>△</v>
          </cell>
          <cell r="E387" t="str">
            <v>在庫限りで廃番</v>
          </cell>
          <cell r="F387">
            <v>4589940000111</v>
          </cell>
        </row>
        <row r="388">
          <cell r="A388">
            <v>982360011</v>
          </cell>
          <cell r="B388" t="str">
            <v>▲ＰＧ　インダストリアル　フォトスタンド</v>
          </cell>
          <cell r="C388">
            <v>1400</v>
          </cell>
          <cell r="D388" t="str">
            <v>×</v>
          </cell>
          <cell r="E388" t="str">
            <v>廃番</v>
          </cell>
          <cell r="F388">
            <v>4589940000456</v>
          </cell>
        </row>
        <row r="389">
          <cell r="A389">
            <v>982360012</v>
          </cell>
          <cell r="B389" t="str">
            <v>▲ＰＧ　インダストリアル　ポットスタンド　トリオＳ</v>
          </cell>
          <cell r="C389">
            <v>1900</v>
          </cell>
          <cell r="D389" t="str">
            <v>○</v>
          </cell>
          <cell r="E389" t="str">
            <v>-</v>
          </cell>
          <cell r="F389">
            <v>4589940000463</v>
          </cell>
        </row>
        <row r="390">
          <cell r="A390">
            <v>982360013</v>
          </cell>
          <cell r="B390" t="str">
            <v>▲ＰＧ　インダストリアル　ポットスタンド　トリオＬ</v>
          </cell>
          <cell r="C390">
            <v>2300</v>
          </cell>
          <cell r="D390" t="str">
            <v>○</v>
          </cell>
          <cell r="E390" t="str">
            <v>-</v>
          </cell>
          <cell r="F390">
            <v>4589940000470</v>
          </cell>
        </row>
        <row r="391">
          <cell r="A391">
            <v>982360014</v>
          </cell>
          <cell r="B391" t="str">
            <v>ＰＧ　インダストリアル　ツールボックス</v>
          </cell>
          <cell r="C391">
            <v>3800</v>
          </cell>
          <cell r="D391" t="str">
            <v>○</v>
          </cell>
          <cell r="E391" t="str">
            <v>-</v>
          </cell>
          <cell r="F391">
            <v>4589940000487</v>
          </cell>
        </row>
        <row r="392">
          <cell r="A392">
            <v>982360015</v>
          </cell>
          <cell r="B392" t="str">
            <v>▲ＰＧ　インダストリアル　ツールトート</v>
          </cell>
          <cell r="C392">
            <v>4200</v>
          </cell>
          <cell r="D392" t="str">
            <v>×</v>
          </cell>
          <cell r="E392" t="str">
            <v>廃番</v>
          </cell>
          <cell r="F392">
            <v>4589940000494</v>
          </cell>
        </row>
        <row r="393">
          <cell r="A393">
            <v>982360016</v>
          </cell>
          <cell r="B393" t="str">
            <v>▲ＰＧ　インダストリアル　フックスタンダード－パック２－</v>
          </cell>
          <cell r="C393">
            <v>880</v>
          </cell>
          <cell r="D393" t="str">
            <v>○</v>
          </cell>
          <cell r="E393" t="str">
            <v>-</v>
          </cell>
          <cell r="F393">
            <v>4589940000715</v>
          </cell>
        </row>
        <row r="394">
          <cell r="A394">
            <v>982370001</v>
          </cell>
          <cell r="B394" t="str">
            <v>※ＰＧ　ジアイスエラ　コールドアイススティック　パック３　ＳＢＥ　※ﾛｯﾄ10/ｱｿｰﾄ〇</v>
          </cell>
          <cell r="C394">
            <v>1800</v>
          </cell>
          <cell r="D394" t="str">
            <v>×</v>
          </cell>
          <cell r="E394" t="str">
            <v>廃番</v>
          </cell>
          <cell r="F394">
            <v>4589939999174</v>
          </cell>
        </row>
        <row r="395">
          <cell r="A395">
            <v>982370002</v>
          </cell>
          <cell r="B395" t="str">
            <v>▲ＰＧ　ジアイスエラ　コールドアイススティック　パック３　ＯＬ　※ﾛｯﾄ10/ｱｿｰﾄ〇</v>
          </cell>
          <cell r="C395">
            <v>1800</v>
          </cell>
          <cell r="D395" t="str">
            <v>○</v>
          </cell>
          <cell r="E395" t="str">
            <v>-</v>
          </cell>
          <cell r="F395">
            <v>4589939999181</v>
          </cell>
        </row>
        <row r="396">
          <cell r="A396">
            <v>982370003</v>
          </cell>
          <cell r="B396" t="str">
            <v>▲ＰＧ　ジアイスエラ　コールドアイススティック　パック３　ＤＷＨ　※ﾛｯﾄ10/ｱｿｰﾄ〇</v>
          </cell>
          <cell r="C396">
            <v>1800</v>
          </cell>
          <cell r="D396" t="str">
            <v>○</v>
          </cell>
          <cell r="E396" t="str">
            <v>-</v>
          </cell>
          <cell r="F396">
            <v>4589939999198</v>
          </cell>
        </row>
        <row r="397">
          <cell r="A397">
            <v>982370004</v>
          </cell>
          <cell r="B397" t="str">
            <v>▲ＰＧ　ジアイスエラ　コールドアイスブリック　ＤＷＨ　※ﾛｯﾄ6/ｱｿｰﾄ×</v>
          </cell>
          <cell r="C397">
            <v>2200</v>
          </cell>
          <cell r="D397" t="str">
            <v>×</v>
          </cell>
          <cell r="E397" t="str">
            <v>廃番</v>
          </cell>
          <cell r="F397">
            <v>4589939999204</v>
          </cell>
        </row>
        <row r="398">
          <cell r="A398">
            <v>982370005</v>
          </cell>
          <cell r="B398" t="str">
            <v>※ＰＧ　モチーフオイルカン　ウォーターリングジャグ　ＳＢＥ</v>
          </cell>
          <cell r="C398">
            <v>1600</v>
          </cell>
          <cell r="D398" t="str">
            <v>×</v>
          </cell>
          <cell r="E398" t="str">
            <v>廃番</v>
          </cell>
          <cell r="F398">
            <v>4589940000562</v>
          </cell>
        </row>
        <row r="399">
          <cell r="A399">
            <v>982370006</v>
          </cell>
          <cell r="B399" t="str">
            <v>※ＰＧ　モチーフオイルカン　ウォーターリングジャグ　ＣＧＹ</v>
          </cell>
          <cell r="C399">
            <v>1600</v>
          </cell>
          <cell r="D399" t="str">
            <v>×</v>
          </cell>
          <cell r="E399" t="str">
            <v>廃番</v>
          </cell>
          <cell r="F399">
            <v>4589940000579</v>
          </cell>
        </row>
        <row r="400">
          <cell r="A400">
            <v>982370007</v>
          </cell>
          <cell r="B400" t="str">
            <v>ＰＧ　バケット１０リッター　ＧＹ　※ﾛｯﾄ5</v>
          </cell>
          <cell r="C400">
            <v>1600</v>
          </cell>
          <cell r="D400" t="str">
            <v>○</v>
          </cell>
          <cell r="E400" t="str">
            <v>-</v>
          </cell>
          <cell r="F400">
            <v>4589940000586</v>
          </cell>
        </row>
        <row r="401">
          <cell r="A401">
            <v>982390001</v>
          </cell>
          <cell r="B401" t="str">
            <v>ＰＧ　ラバーバーマット　ブラック</v>
          </cell>
          <cell r="C401">
            <v>2700</v>
          </cell>
          <cell r="D401" t="str">
            <v>○</v>
          </cell>
          <cell r="E401" t="str">
            <v>-</v>
          </cell>
          <cell r="F401">
            <v>4589939999358</v>
          </cell>
        </row>
        <row r="402">
          <cell r="A402">
            <v>982390002</v>
          </cell>
          <cell r="B402" t="str">
            <v>※ＰＧ　ラバーバーマット　オリーブ</v>
          </cell>
          <cell r="C402">
            <v>2700</v>
          </cell>
          <cell r="D402" t="str">
            <v>×</v>
          </cell>
          <cell r="E402" t="str">
            <v>廃番</v>
          </cell>
          <cell r="F402">
            <v>4589939999365</v>
          </cell>
        </row>
        <row r="403">
          <cell r="A403">
            <v>982390003</v>
          </cell>
          <cell r="B403" t="str">
            <v>ＰＧ　ラバーバーマット　ロング　ブラック</v>
          </cell>
          <cell r="C403">
            <v>2700</v>
          </cell>
          <cell r="D403" t="str">
            <v>○</v>
          </cell>
          <cell r="E403" t="str">
            <v>-</v>
          </cell>
          <cell r="F403">
            <v>4589939999372</v>
          </cell>
        </row>
        <row r="404">
          <cell r="A404">
            <v>982390004</v>
          </cell>
          <cell r="B404" t="str">
            <v>※ＰＧ　ラバーバーマット　ロング　オリーブ</v>
          </cell>
          <cell r="C404">
            <v>2700</v>
          </cell>
          <cell r="D404" t="str">
            <v>×</v>
          </cell>
          <cell r="E404" t="str">
            <v>廃番</v>
          </cell>
          <cell r="F404">
            <v>4589939999389</v>
          </cell>
        </row>
        <row r="405">
          <cell r="A405">
            <v>982390005</v>
          </cell>
          <cell r="B405" t="str">
            <v>▲ＰＧ　ラバードアマット　ブラック</v>
          </cell>
          <cell r="C405">
            <v>3200</v>
          </cell>
          <cell r="D405" t="str">
            <v>△</v>
          </cell>
          <cell r="E405" t="str">
            <v>在庫限りで廃番</v>
          </cell>
          <cell r="F405">
            <v>4589939999396</v>
          </cell>
        </row>
        <row r="406">
          <cell r="A406">
            <v>982390006</v>
          </cell>
          <cell r="B406" t="str">
            <v>※ＰＧ　ラバードアマット　オリーブ</v>
          </cell>
          <cell r="C406">
            <v>3200</v>
          </cell>
          <cell r="D406" t="str">
            <v>×</v>
          </cell>
          <cell r="E406" t="str">
            <v>廃番</v>
          </cell>
          <cell r="F406">
            <v>4589939999402</v>
          </cell>
        </row>
        <row r="407">
          <cell r="A407">
            <v>982390007</v>
          </cell>
          <cell r="B407" t="str">
            <v>▲ＰＧ　ラバー　ポットハンガー　Ｓ</v>
          </cell>
          <cell r="C407">
            <v>1800</v>
          </cell>
          <cell r="D407" t="str">
            <v>○</v>
          </cell>
          <cell r="E407" t="str">
            <v>-</v>
          </cell>
          <cell r="F407">
            <v>4589940000296</v>
          </cell>
        </row>
        <row r="408">
          <cell r="A408">
            <v>982390008</v>
          </cell>
          <cell r="B408" t="str">
            <v>※ＰＧ　ラバー　ポットハンガー　Ｌ</v>
          </cell>
          <cell r="C408">
            <v>2000</v>
          </cell>
          <cell r="D408" t="str">
            <v>○</v>
          </cell>
          <cell r="E408" t="str">
            <v>-</v>
          </cell>
          <cell r="F408">
            <v>4589940000302</v>
          </cell>
        </row>
        <row r="409">
          <cell r="A409">
            <v>982400001</v>
          </cell>
          <cell r="B409" t="str">
            <v>▲ＰＧ　インダストリアル　スツール</v>
          </cell>
          <cell r="C409">
            <v>9000</v>
          </cell>
          <cell r="D409" t="str">
            <v>×</v>
          </cell>
          <cell r="E409" t="str">
            <v>廃番</v>
          </cell>
          <cell r="F409">
            <v>4589940003013</v>
          </cell>
        </row>
        <row r="410">
          <cell r="A410">
            <v>982400002</v>
          </cell>
          <cell r="B410" t="str">
            <v>▲ＰＧ　インダストリアル　スモールテーブル</v>
          </cell>
          <cell r="C410">
            <v>4500</v>
          </cell>
          <cell r="D410" t="str">
            <v>×</v>
          </cell>
          <cell r="E410" t="str">
            <v>廃番</v>
          </cell>
          <cell r="F410">
            <v>4589940003020</v>
          </cell>
        </row>
        <row r="411">
          <cell r="A411">
            <v>982440001</v>
          </cell>
          <cell r="B411" t="str">
            <v>※ＰＧ　ゴーウィズ　ガジェットポーチ　ＯＢＲ</v>
          </cell>
          <cell r="C411">
            <v>1400</v>
          </cell>
          <cell r="D411" t="str">
            <v>×</v>
          </cell>
          <cell r="E411" t="str">
            <v>廃番</v>
          </cell>
          <cell r="F411" t="str">
            <v>4589940002375</v>
          </cell>
        </row>
        <row r="412">
          <cell r="A412">
            <v>982440002</v>
          </cell>
          <cell r="B412" t="str">
            <v>※ＰＧ　ゴーウィズ　ガジェットポーチ　ＢＫ</v>
          </cell>
          <cell r="C412">
            <v>1400</v>
          </cell>
          <cell r="D412" t="str">
            <v>×</v>
          </cell>
          <cell r="E412" t="str">
            <v>廃番</v>
          </cell>
          <cell r="F412" t="str">
            <v>4589940002382</v>
          </cell>
        </row>
        <row r="413">
          <cell r="A413">
            <v>982440003</v>
          </cell>
          <cell r="B413" t="str">
            <v>※ＰＧ　ゴーウィズ　ガジェットポーチ　ＤＧＹ</v>
          </cell>
          <cell r="C413">
            <v>1400</v>
          </cell>
          <cell r="D413" t="str">
            <v>×</v>
          </cell>
          <cell r="E413" t="str">
            <v>廃番</v>
          </cell>
          <cell r="F413" t="str">
            <v>4589940002399</v>
          </cell>
        </row>
        <row r="414">
          <cell r="A414">
            <v>982440004</v>
          </cell>
          <cell r="B414" t="str">
            <v>※ＰＧ　ゴーウィズ　マルチポーチ　ＯＢＲ</v>
          </cell>
          <cell r="C414">
            <v>2200</v>
          </cell>
          <cell r="D414" t="str">
            <v>×</v>
          </cell>
          <cell r="E414" t="str">
            <v>廃番</v>
          </cell>
          <cell r="F414" t="str">
            <v>4589940002405</v>
          </cell>
        </row>
        <row r="415">
          <cell r="A415">
            <v>982440005</v>
          </cell>
          <cell r="B415" t="str">
            <v>※ＰＧ　ゴーウィズ　マルチポーチ　ＢＫ</v>
          </cell>
          <cell r="C415">
            <v>2200</v>
          </cell>
          <cell r="D415" t="str">
            <v>×</v>
          </cell>
          <cell r="E415" t="str">
            <v>廃番</v>
          </cell>
          <cell r="F415" t="str">
            <v>4589940002412</v>
          </cell>
        </row>
        <row r="416">
          <cell r="A416">
            <v>982440006</v>
          </cell>
          <cell r="B416" t="str">
            <v>※ＰＧ　ゴーウィズ　マルチポーチ　ＤＧＹ</v>
          </cell>
          <cell r="C416">
            <v>2200</v>
          </cell>
          <cell r="D416" t="str">
            <v>×</v>
          </cell>
          <cell r="E416" t="str">
            <v>廃番</v>
          </cell>
          <cell r="F416" t="str">
            <v>4589940002429</v>
          </cell>
        </row>
        <row r="417">
          <cell r="A417">
            <v>982440007</v>
          </cell>
          <cell r="B417" t="str">
            <v>ＰＧ　ゴーウィズ　クーラートート　ＯＢＲ</v>
          </cell>
          <cell r="C417">
            <v>2800</v>
          </cell>
          <cell r="D417" t="str">
            <v>○</v>
          </cell>
          <cell r="E417" t="str">
            <v>-</v>
          </cell>
          <cell r="F417" t="str">
            <v>4589940002436</v>
          </cell>
        </row>
        <row r="418">
          <cell r="A418">
            <v>982440008</v>
          </cell>
          <cell r="B418" t="str">
            <v>ＰＧ　ゴーウィズ　クーラートート　ＢＫ</v>
          </cell>
          <cell r="C418">
            <v>2800</v>
          </cell>
          <cell r="D418" t="str">
            <v>○</v>
          </cell>
          <cell r="E418" t="str">
            <v>-</v>
          </cell>
          <cell r="F418" t="str">
            <v>4589940002443</v>
          </cell>
        </row>
        <row r="419">
          <cell r="A419">
            <v>982440009</v>
          </cell>
          <cell r="B419" t="str">
            <v>ＰＧ　ゴーウィズ　クーラートート　ＤＧＹ</v>
          </cell>
          <cell r="C419">
            <v>2800</v>
          </cell>
          <cell r="D419" t="str">
            <v>○</v>
          </cell>
          <cell r="E419" t="str">
            <v>-</v>
          </cell>
          <cell r="F419" t="str">
            <v>4589940002450</v>
          </cell>
        </row>
        <row r="420">
          <cell r="A420">
            <v>982440010</v>
          </cell>
          <cell r="B420" t="str">
            <v>▲ＰＧ　ラップトップオーガナイザー　ＤＧＹ</v>
          </cell>
          <cell r="C420">
            <v>3800</v>
          </cell>
          <cell r="D420" t="str">
            <v>○</v>
          </cell>
          <cell r="E420" t="str">
            <v>-</v>
          </cell>
          <cell r="F420" t="str">
            <v>4589940002467</v>
          </cell>
        </row>
        <row r="421">
          <cell r="A421">
            <v>982440011</v>
          </cell>
          <cell r="B421" t="str">
            <v>▲ＰＧ　スリング　ショルダーポーチ＆ストラップ　ＢＫ</v>
          </cell>
          <cell r="C421">
            <v>5200</v>
          </cell>
          <cell r="D421" t="str">
            <v>×</v>
          </cell>
          <cell r="E421" t="str">
            <v>廃番</v>
          </cell>
          <cell r="F421" t="str">
            <v>4589940002610</v>
          </cell>
        </row>
        <row r="422">
          <cell r="A422">
            <v>982440012</v>
          </cell>
          <cell r="B422" t="str">
            <v>※ＰＧ　パッカブル２ウェイバッグ２２８Ｔ　ＢＫ</v>
          </cell>
          <cell r="C422">
            <v>4800</v>
          </cell>
          <cell r="D422" t="str">
            <v>×</v>
          </cell>
          <cell r="E422" t="str">
            <v>廃番</v>
          </cell>
          <cell r="F422" t="str">
            <v>4589940002627</v>
          </cell>
        </row>
        <row r="423">
          <cell r="A423">
            <v>982440013</v>
          </cell>
          <cell r="B423" t="str">
            <v>※ＰＧ　スタンダードバックパック　２２８Ｔ　ＢＫ</v>
          </cell>
          <cell r="C423">
            <v>6800</v>
          </cell>
          <cell r="D423" t="str">
            <v>×</v>
          </cell>
          <cell r="E423" t="str">
            <v>廃番</v>
          </cell>
          <cell r="F423" t="str">
            <v>4589940002634</v>
          </cell>
        </row>
        <row r="424">
          <cell r="A424">
            <v>982440014</v>
          </cell>
          <cell r="B424" t="str">
            <v>▲ＰＧ　３ウェイチェストバッグポーチ　ＷＢＲ</v>
          </cell>
          <cell r="C424">
            <v>4500</v>
          </cell>
          <cell r="D424" t="str">
            <v>×</v>
          </cell>
          <cell r="E424" t="str">
            <v>廃番</v>
          </cell>
          <cell r="F424" t="str">
            <v>4589940002641</v>
          </cell>
        </row>
        <row r="425">
          <cell r="A425">
            <v>982440015</v>
          </cell>
          <cell r="B425" t="str">
            <v>▲ＰＧ　３ウェイチェストバッグポーチ　ＢＫ</v>
          </cell>
          <cell r="C425">
            <v>4500</v>
          </cell>
          <cell r="D425" t="str">
            <v>×</v>
          </cell>
          <cell r="E425" t="str">
            <v>廃番</v>
          </cell>
          <cell r="F425" t="str">
            <v>4589940002658</v>
          </cell>
        </row>
        <row r="426">
          <cell r="A426">
            <v>982440016</v>
          </cell>
          <cell r="B426" t="str">
            <v>▲ＰＧ　４ウェイバックパックポーチ　ＷＢＲ</v>
          </cell>
          <cell r="C426">
            <v>4800</v>
          </cell>
          <cell r="D426" t="str">
            <v>×</v>
          </cell>
          <cell r="E426" t="str">
            <v>廃番</v>
          </cell>
          <cell r="F426" t="str">
            <v>4589940002665</v>
          </cell>
        </row>
        <row r="427">
          <cell r="A427">
            <v>982440017</v>
          </cell>
          <cell r="B427" t="str">
            <v>▲ＰＧ　４ウェイバックパックポーチ　ＢＫ</v>
          </cell>
          <cell r="C427">
            <v>4800</v>
          </cell>
          <cell r="D427" t="str">
            <v>○</v>
          </cell>
          <cell r="E427" t="str">
            <v>-</v>
          </cell>
          <cell r="F427">
            <v>4589940002672</v>
          </cell>
        </row>
        <row r="428">
          <cell r="A428">
            <v>982440018</v>
          </cell>
          <cell r="B428" t="str">
            <v>ＰＧ　トラベルバキュームパック　Ｓ　パック２</v>
          </cell>
          <cell r="C428">
            <v>900</v>
          </cell>
          <cell r="D428" t="str">
            <v>○</v>
          </cell>
          <cell r="E428" t="str">
            <v>-</v>
          </cell>
          <cell r="F428">
            <v>4589940002993</v>
          </cell>
        </row>
        <row r="429">
          <cell r="A429">
            <v>982440019</v>
          </cell>
          <cell r="B429" t="str">
            <v>ＰＧ　トラベルバキュームパック　Ｌ　パック２</v>
          </cell>
          <cell r="C429">
            <v>1200</v>
          </cell>
          <cell r="D429" t="str">
            <v>○</v>
          </cell>
          <cell r="E429" t="str">
            <v>-</v>
          </cell>
          <cell r="F429">
            <v>4589940003006</v>
          </cell>
        </row>
        <row r="430">
          <cell r="A430">
            <v>982440020</v>
          </cell>
          <cell r="B430" t="str">
            <v>※▼ＰＧ　クイックドライ　フーディータオル　ロゴグレー</v>
          </cell>
          <cell r="C430">
            <v>1600</v>
          </cell>
          <cell r="D430" t="str">
            <v>○</v>
          </cell>
          <cell r="E430" t="str">
            <v>-</v>
          </cell>
          <cell r="F430" t="str">
            <v>4589940003044</v>
          </cell>
        </row>
        <row r="431">
          <cell r="A431">
            <v>982440021</v>
          </cell>
          <cell r="B431" t="str">
            <v>※▼ＰＧ　クイックドライ　フーディータオル　デジタルカモ</v>
          </cell>
          <cell r="C431">
            <v>1600</v>
          </cell>
          <cell r="D431" t="str">
            <v>×</v>
          </cell>
          <cell r="E431" t="str">
            <v>廃番</v>
          </cell>
          <cell r="F431" t="str">
            <v>4589940003051</v>
          </cell>
        </row>
        <row r="432">
          <cell r="A432">
            <v>982440022</v>
          </cell>
          <cell r="B432" t="str">
            <v>※▼ＰＧ　クイックドライ　フーディータオル　トレッキング</v>
          </cell>
          <cell r="C432">
            <v>1600</v>
          </cell>
          <cell r="D432" t="str">
            <v>△</v>
          </cell>
          <cell r="E432" t="str">
            <v>在庫限りで廃番</v>
          </cell>
          <cell r="F432" t="str">
            <v>4589940003068</v>
          </cell>
        </row>
        <row r="433">
          <cell r="A433">
            <v>982440023</v>
          </cell>
          <cell r="B433" t="str">
            <v>※▼ＰＧ　クイックドライ　フーディータオル　プールズ</v>
          </cell>
          <cell r="C433">
            <v>1600</v>
          </cell>
          <cell r="D433" t="str">
            <v>○</v>
          </cell>
          <cell r="E433" t="str">
            <v>-</v>
          </cell>
          <cell r="F433" t="str">
            <v>4589940003075</v>
          </cell>
        </row>
        <row r="434">
          <cell r="A434">
            <v>982440024</v>
          </cell>
          <cell r="B434" t="str">
            <v>※▼ＰＧ　クイックドライ　フーディータオル　シティマップ</v>
          </cell>
          <cell r="C434">
            <v>1600</v>
          </cell>
          <cell r="D434" t="str">
            <v>×</v>
          </cell>
          <cell r="E434" t="str">
            <v>廃番</v>
          </cell>
          <cell r="F434" t="str">
            <v>4589940003082</v>
          </cell>
        </row>
        <row r="435">
          <cell r="A435">
            <v>982440025</v>
          </cell>
          <cell r="B435" t="str">
            <v>※▼ＰＧ　クイックドライ　フーディータオル　ビルディング</v>
          </cell>
          <cell r="C435">
            <v>1600</v>
          </cell>
          <cell r="D435" t="str">
            <v>×</v>
          </cell>
          <cell r="E435" t="str">
            <v>廃番</v>
          </cell>
          <cell r="F435" t="str">
            <v>4589940003099</v>
          </cell>
        </row>
        <row r="436">
          <cell r="A436">
            <v>982440026</v>
          </cell>
          <cell r="B436" t="str">
            <v>※▼ＰＧ　クイックドライ　フーディータオル　等高線</v>
          </cell>
          <cell r="C436">
            <v>1600</v>
          </cell>
          <cell r="D436" t="str">
            <v>×</v>
          </cell>
          <cell r="E436" t="str">
            <v>廃番</v>
          </cell>
          <cell r="F436" t="str">
            <v>4589940003105</v>
          </cell>
        </row>
        <row r="437">
          <cell r="A437">
            <v>982440027</v>
          </cell>
          <cell r="B437" t="str">
            <v>ＰＧ［Ｒ］ヘビーデューティーバスケット　ＧＹ　※ﾛｯﾄ10/ｱｿｰﾄ〇</v>
          </cell>
          <cell r="C437">
            <v>2000</v>
          </cell>
          <cell r="D437" t="str">
            <v>○</v>
          </cell>
          <cell r="E437" t="str">
            <v>-</v>
          </cell>
          <cell r="F437">
            <v>4589940004799</v>
          </cell>
        </row>
        <row r="438">
          <cell r="A438">
            <v>982440028</v>
          </cell>
          <cell r="B438" t="str">
            <v>▲ＰＧ［Ｌ］ヘビーデューティーバスケット　ロング　ＧＹ　※ﾛｯﾄ12/ｱｿｰﾄ〇</v>
          </cell>
          <cell r="C438">
            <v>2000</v>
          </cell>
          <cell r="D438" t="str">
            <v>×</v>
          </cell>
          <cell r="E438" t="str">
            <v>廃番</v>
          </cell>
          <cell r="F438">
            <v>4589940004805</v>
          </cell>
        </row>
        <row r="439">
          <cell r="A439">
            <v>982440029</v>
          </cell>
          <cell r="B439" t="str">
            <v>▲ＰＧ　テープカードウォレット　ＷＢ</v>
          </cell>
          <cell r="C439">
            <v>1800</v>
          </cell>
          <cell r="D439" t="str">
            <v>○</v>
          </cell>
          <cell r="E439" t="str">
            <v>-</v>
          </cell>
          <cell r="F439">
            <v>4589940005178</v>
          </cell>
        </row>
        <row r="440">
          <cell r="A440">
            <v>982440030</v>
          </cell>
          <cell r="B440" t="str">
            <v>▲ＰＧ　テープカードウォレット　ＢＫ</v>
          </cell>
          <cell r="C440">
            <v>1800</v>
          </cell>
          <cell r="D440" t="str">
            <v>○</v>
          </cell>
          <cell r="E440" t="str">
            <v>-</v>
          </cell>
          <cell r="F440">
            <v>4589940005185</v>
          </cell>
        </row>
        <row r="441">
          <cell r="A441">
            <v>982440031</v>
          </cell>
          <cell r="B441" t="str">
            <v>▲ＰＧ　テープカードウォレット　ＯＬ</v>
          </cell>
          <cell r="C441">
            <v>1800</v>
          </cell>
          <cell r="D441" t="str">
            <v>○</v>
          </cell>
          <cell r="E441" t="str">
            <v>-</v>
          </cell>
          <cell r="F441">
            <v>4589940005192</v>
          </cell>
        </row>
        <row r="442">
          <cell r="A442">
            <v>982440032</v>
          </cell>
          <cell r="B442" t="str">
            <v>▲ＰＧ　テープウォレット　ＷＢ</v>
          </cell>
          <cell r="C442">
            <v>2400</v>
          </cell>
          <cell r="D442" t="str">
            <v>○</v>
          </cell>
          <cell r="E442" t="str">
            <v>-</v>
          </cell>
          <cell r="F442">
            <v>4589940005208</v>
          </cell>
        </row>
        <row r="443">
          <cell r="A443">
            <v>982440033</v>
          </cell>
          <cell r="B443" t="str">
            <v>▲ＰＧ　テープウォレット　ＢＫ</v>
          </cell>
          <cell r="C443">
            <v>2400</v>
          </cell>
          <cell r="D443" t="str">
            <v>○</v>
          </cell>
          <cell r="E443" t="str">
            <v>-</v>
          </cell>
          <cell r="F443">
            <v>4589940005215</v>
          </cell>
        </row>
        <row r="444">
          <cell r="A444">
            <v>982440034</v>
          </cell>
          <cell r="B444" t="str">
            <v>▲ＰＧ　テープウォレット　ＯＬ</v>
          </cell>
          <cell r="C444">
            <v>2400</v>
          </cell>
          <cell r="D444" t="str">
            <v>○</v>
          </cell>
          <cell r="E444" t="str">
            <v>-</v>
          </cell>
          <cell r="F444">
            <v>4589940005222</v>
          </cell>
        </row>
        <row r="445">
          <cell r="A445">
            <v>982440035</v>
          </cell>
          <cell r="B445" t="str">
            <v>※ＰＧ　ショルダートートバッグ　２２８Ｔ　ＢＫ</v>
          </cell>
          <cell r="C445">
            <v>5800</v>
          </cell>
          <cell r="D445" t="str">
            <v>×</v>
          </cell>
          <cell r="E445" t="str">
            <v>廃番</v>
          </cell>
          <cell r="F445">
            <v>4589940005628</v>
          </cell>
        </row>
        <row r="446">
          <cell r="A446">
            <v>982440036</v>
          </cell>
          <cell r="B446" t="str">
            <v>▲ＰＧ　フォーン＆カメラ　ショルダーストラップ　ＷＢ</v>
          </cell>
          <cell r="C446">
            <v>3000</v>
          </cell>
          <cell r="D446" t="str">
            <v>×</v>
          </cell>
          <cell r="E446" t="str">
            <v>廃番</v>
          </cell>
          <cell r="F446">
            <v>4589940005475</v>
          </cell>
        </row>
        <row r="447">
          <cell r="A447">
            <v>982440037</v>
          </cell>
          <cell r="B447" t="str">
            <v>▲ＰＧ　フォーン＆カメラ　ショルダーストラップ　ＢＫ</v>
          </cell>
          <cell r="C447">
            <v>3000</v>
          </cell>
          <cell r="D447" t="str">
            <v>×</v>
          </cell>
          <cell r="E447" t="str">
            <v>廃番</v>
          </cell>
          <cell r="F447">
            <v>4589940005482</v>
          </cell>
        </row>
        <row r="448">
          <cell r="A448">
            <v>982440038</v>
          </cell>
          <cell r="B448" t="str">
            <v>▲ＰＧ　フォーン＆カメラ　ショルダーストラップ　ＯＬ</v>
          </cell>
          <cell r="C448">
            <v>3000</v>
          </cell>
          <cell r="D448" t="str">
            <v>○</v>
          </cell>
          <cell r="E448" t="str">
            <v>-</v>
          </cell>
          <cell r="F448">
            <v>4589940005499</v>
          </cell>
        </row>
        <row r="449">
          <cell r="A449">
            <v>982440039</v>
          </cell>
          <cell r="B449" t="str">
            <v>▲ＰＧ　フォーン＆カメラ　ショルダーストラップ　ＤＧＹ</v>
          </cell>
          <cell r="C449">
            <v>3000</v>
          </cell>
          <cell r="D449" t="str">
            <v>×</v>
          </cell>
          <cell r="E449" t="str">
            <v>廃番</v>
          </cell>
          <cell r="F449">
            <v>4589940005505</v>
          </cell>
        </row>
        <row r="450">
          <cell r="A450">
            <v>982440040</v>
          </cell>
          <cell r="B450" t="str">
            <v>▲ＰＧ　キャリーオン　バックパック　ＷＢ</v>
          </cell>
          <cell r="C450">
            <v>14500</v>
          </cell>
          <cell r="D450" t="str">
            <v>○</v>
          </cell>
          <cell r="E450" t="str">
            <v>-</v>
          </cell>
          <cell r="F450">
            <v>4589940005727</v>
          </cell>
        </row>
        <row r="451">
          <cell r="A451">
            <v>982440041</v>
          </cell>
          <cell r="B451" t="str">
            <v>※ＰＧ　キャリーオン　バックパック　ＢＫ</v>
          </cell>
          <cell r="C451">
            <v>14500</v>
          </cell>
          <cell r="D451" t="str">
            <v>×</v>
          </cell>
          <cell r="E451" t="str">
            <v>廃番</v>
          </cell>
          <cell r="F451">
            <v>4589940005734</v>
          </cell>
        </row>
        <row r="452">
          <cell r="A452">
            <v>982440042</v>
          </cell>
          <cell r="B452" t="str">
            <v>ＰＧ　トラベルバキュームパック　ＬＬ　パック２</v>
          </cell>
          <cell r="C452">
            <v>1600</v>
          </cell>
          <cell r="D452" t="str">
            <v>○</v>
          </cell>
          <cell r="E452" t="str">
            <v>-</v>
          </cell>
          <cell r="F452">
            <v>4589940006205</v>
          </cell>
        </row>
        <row r="453">
          <cell r="A453">
            <v>982440043</v>
          </cell>
          <cell r="B453" t="str">
            <v>ＰＧ　トラベルバキュームパック　Ｓ　ＢＷＨ　パック２</v>
          </cell>
          <cell r="C453">
            <v>900</v>
          </cell>
          <cell r="D453" t="str">
            <v>○</v>
          </cell>
          <cell r="E453" t="str">
            <v>-</v>
          </cell>
          <cell r="F453">
            <v>4589940006212</v>
          </cell>
        </row>
        <row r="454">
          <cell r="A454">
            <v>982440044</v>
          </cell>
          <cell r="B454" t="str">
            <v>ＰＧ　トラベルバキュームパック　Ｌ　ＢＷＨ　パック２</v>
          </cell>
          <cell r="C454">
            <v>1200</v>
          </cell>
          <cell r="D454" t="str">
            <v>○</v>
          </cell>
          <cell r="E454" t="str">
            <v>-</v>
          </cell>
          <cell r="F454">
            <v>4589940006229</v>
          </cell>
        </row>
        <row r="455">
          <cell r="A455">
            <v>982440045</v>
          </cell>
          <cell r="B455" t="str">
            <v>ＰＧ　トラベルバキュームパック　ＬＬ　ＢＷＨ　パック２</v>
          </cell>
          <cell r="C455">
            <v>1600</v>
          </cell>
          <cell r="D455" t="str">
            <v>×</v>
          </cell>
          <cell r="E455" t="str">
            <v>4月下旬以降</v>
          </cell>
          <cell r="F455">
            <v>4589940006236</v>
          </cell>
        </row>
        <row r="456">
          <cell r="A456">
            <v>982450001</v>
          </cell>
          <cell r="B456" t="str">
            <v>▲ＰＧ　グレイス　ティースプーン</v>
          </cell>
          <cell r="C456">
            <v>680</v>
          </cell>
          <cell r="D456" t="str">
            <v>×</v>
          </cell>
          <cell r="E456" t="str">
            <v>廃番</v>
          </cell>
          <cell r="F456">
            <v>4589940001057</v>
          </cell>
        </row>
        <row r="457">
          <cell r="A457">
            <v>982450002</v>
          </cell>
          <cell r="B457" t="str">
            <v>▲ＰＧ　グレイス　ティーフォーク</v>
          </cell>
          <cell r="C457">
            <v>680</v>
          </cell>
          <cell r="D457" t="str">
            <v>×</v>
          </cell>
          <cell r="E457" t="str">
            <v>廃番</v>
          </cell>
          <cell r="F457">
            <v>4589940001064</v>
          </cell>
        </row>
        <row r="458">
          <cell r="A458">
            <v>982450003</v>
          </cell>
          <cell r="B458" t="str">
            <v>▲ＰＧ　グレイス　ディナースプーン</v>
          </cell>
          <cell r="C458">
            <v>800</v>
          </cell>
          <cell r="D458" t="str">
            <v>×</v>
          </cell>
          <cell r="E458" t="str">
            <v>廃番</v>
          </cell>
          <cell r="F458">
            <v>4589940001071</v>
          </cell>
        </row>
        <row r="459">
          <cell r="A459">
            <v>982450004</v>
          </cell>
          <cell r="B459" t="str">
            <v>▲ＰＧ　グレイス　ディナーフォーク</v>
          </cell>
          <cell r="C459">
            <v>800</v>
          </cell>
          <cell r="D459" t="str">
            <v>×</v>
          </cell>
          <cell r="E459" t="str">
            <v>廃番</v>
          </cell>
          <cell r="F459">
            <v>4589940001088</v>
          </cell>
        </row>
        <row r="460">
          <cell r="A460">
            <v>982450005</v>
          </cell>
          <cell r="B460" t="str">
            <v>▲ＰＧ　グレイス　ディナーナイフ</v>
          </cell>
          <cell r="C460">
            <v>800</v>
          </cell>
          <cell r="D460" t="str">
            <v>×</v>
          </cell>
          <cell r="E460" t="str">
            <v>廃番</v>
          </cell>
          <cell r="F460">
            <v>4589940001095</v>
          </cell>
        </row>
        <row r="461">
          <cell r="A461">
            <v>982450006</v>
          </cell>
          <cell r="B461" t="str">
            <v>ＰＧ　グレイス　ラウンドフラットプレート１３</v>
          </cell>
          <cell r="C461">
            <v>780</v>
          </cell>
          <cell r="D461" t="str">
            <v>△</v>
          </cell>
          <cell r="E461" t="str">
            <v>-</v>
          </cell>
          <cell r="F461">
            <v>4589940001101</v>
          </cell>
        </row>
        <row r="462">
          <cell r="A462">
            <v>982450007</v>
          </cell>
          <cell r="B462" t="str">
            <v>ＰＧ　グレイス　ラウンドフラットプレート１９</v>
          </cell>
          <cell r="C462">
            <v>1200</v>
          </cell>
          <cell r="D462" t="str">
            <v>○</v>
          </cell>
          <cell r="E462" t="str">
            <v>-</v>
          </cell>
          <cell r="F462">
            <v>4589940001118</v>
          </cell>
        </row>
        <row r="463">
          <cell r="A463">
            <v>982450008</v>
          </cell>
          <cell r="B463" t="str">
            <v>ＰＧ　グレイス　ラウンドフラットプレート２３</v>
          </cell>
          <cell r="C463">
            <v>1600</v>
          </cell>
          <cell r="D463" t="str">
            <v>○</v>
          </cell>
          <cell r="E463" t="str">
            <v>-</v>
          </cell>
          <cell r="F463">
            <v>4589940001125</v>
          </cell>
        </row>
        <row r="464">
          <cell r="A464">
            <v>982450009</v>
          </cell>
          <cell r="B464" t="str">
            <v>▲ＰＧ　グレイス　レクトフラットプレート　Ｓ</v>
          </cell>
          <cell r="C464">
            <v>1200</v>
          </cell>
          <cell r="D464" t="str">
            <v>×</v>
          </cell>
          <cell r="E464" t="str">
            <v>廃番</v>
          </cell>
          <cell r="F464">
            <v>4589940001132</v>
          </cell>
        </row>
        <row r="465">
          <cell r="A465">
            <v>982450010</v>
          </cell>
          <cell r="B465" t="str">
            <v>▲ＰＧ　グレイス　レクトフラットプレート　Ｌ</v>
          </cell>
          <cell r="C465">
            <v>2400</v>
          </cell>
          <cell r="D465" t="str">
            <v>○</v>
          </cell>
          <cell r="E465" t="str">
            <v>-</v>
          </cell>
          <cell r="F465">
            <v>4589940001149</v>
          </cell>
        </row>
        <row r="466">
          <cell r="A466">
            <v>982450011</v>
          </cell>
          <cell r="B466" t="str">
            <v>▲ＰＧ　グレイス　２コンパートメントプレート</v>
          </cell>
          <cell r="C466">
            <v>1500</v>
          </cell>
          <cell r="D466" t="str">
            <v>×</v>
          </cell>
          <cell r="E466" t="str">
            <v>廃番</v>
          </cell>
          <cell r="F466">
            <v>4589940001156</v>
          </cell>
        </row>
        <row r="467">
          <cell r="A467">
            <v>982450012</v>
          </cell>
          <cell r="B467" t="str">
            <v>※ＰＧ　グレイス　サービングトレー</v>
          </cell>
          <cell r="C467">
            <v>2200</v>
          </cell>
          <cell r="D467" t="str">
            <v>×</v>
          </cell>
          <cell r="E467" t="str">
            <v>廃番</v>
          </cell>
          <cell r="F467">
            <v>4589940001163</v>
          </cell>
        </row>
        <row r="468">
          <cell r="A468">
            <v>982450014</v>
          </cell>
          <cell r="B468" t="str">
            <v>▲ＰＧ　グレイス　バーベキュートング</v>
          </cell>
          <cell r="C468">
            <v>800</v>
          </cell>
          <cell r="D468" t="str">
            <v>×</v>
          </cell>
          <cell r="E468" t="str">
            <v>廃番</v>
          </cell>
          <cell r="F468">
            <v>4589940001170</v>
          </cell>
        </row>
        <row r="469">
          <cell r="A469">
            <v>982450015</v>
          </cell>
          <cell r="B469" t="str">
            <v>ＰＧ　グレイス　ダブルウォールタンブラー３００ｍｌ</v>
          </cell>
          <cell r="C469">
            <v>1800</v>
          </cell>
          <cell r="D469" t="str">
            <v>○</v>
          </cell>
          <cell r="E469" t="str">
            <v>-</v>
          </cell>
          <cell r="F469">
            <v>4589940001187</v>
          </cell>
        </row>
        <row r="470">
          <cell r="A470">
            <v>982450016</v>
          </cell>
          <cell r="B470" t="str">
            <v>▲ＰＧ　グレイス　コーヒーケトル６５０ｍｌ</v>
          </cell>
          <cell r="C470">
            <v>4200</v>
          </cell>
          <cell r="D470" t="str">
            <v>○</v>
          </cell>
          <cell r="E470" t="str">
            <v>-</v>
          </cell>
          <cell r="F470">
            <v>4589940001194</v>
          </cell>
        </row>
        <row r="471">
          <cell r="A471">
            <v>982450017</v>
          </cell>
          <cell r="B471" t="str">
            <v>（改定）ＰＧ　トラディショナル　ドアマット６０</v>
          </cell>
          <cell r="C471">
            <v>4200</v>
          </cell>
          <cell r="D471" t="str">
            <v>○</v>
          </cell>
          <cell r="E471" t="str">
            <v>-</v>
          </cell>
          <cell r="F471">
            <v>4589940000753</v>
          </cell>
        </row>
        <row r="472">
          <cell r="A472">
            <v>982450018</v>
          </cell>
          <cell r="B472" t="str">
            <v>（改定）ＰＧライトウエイト　アイアンメッシュシェルフ３段（送料１０００）</v>
          </cell>
          <cell r="C472">
            <v>18000</v>
          </cell>
          <cell r="D472" t="str">
            <v>○</v>
          </cell>
          <cell r="E472" t="str">
            <v>-</v>
          </cell>
          <cell r="F472">
            <v>4589940000760</v>
          </cell>
        </row>
        <row r="473">
          <cell r="A473">
            <v>982450019</v>
          </cell>
          <cell r="B473" t="str">
            <v>（改定）ＰＧライトウエイト　アイアンメッシュシェルフ４段（送料１５００）</v>
          </cell>
          <cell r="C473">
            <v>26000</v>
          </cell>
          <cell r="D473" t="str">
            <v>○</v>
          </cell>
          <cell r="E473" t="str">
            <v>-</v>
          </cell>
          <cell r="F473">
            <v>4589940000777</v>
          </cell>
        </row>
        <row r="474">
          <cell r="A474">
            <v>982450020</v>
          </cell>
          <cell r="B474" t="str">
            <v>（改定）ＰＧライトウエイト　アイアンメッシュシェルフ５段（送料１８００）</v>
          </cell>
          <cell r="C474">
            <v>32000</v>
          </cell>
          <cell r="D474" t="str">
            <v>○</v>
          </cell>
          <cell r="E474" t="str">
            <v>-</v>
          </cell>
          <cell r="F474">
            <v>4589940000784</v>
          </cell>
        </row>
        <row r="475">
          <cell r="A475">
            <v>982450021</v>
          </cell>
          <cell r="B475" t="str">
            <v>▲ＰＧ　ワックスドキャンバス　フォールディングミニスツール　ＢＲ</v>
          </cell>
          <cell r="C475">
            <v>2400</v>
          </cell>
          <cell r="D475" t="str">
            <v>×</v>
          </cell>
          <cell r="E475" t="str">
            <v>廃番</v>
          </cell>
          <cell r="F475">
            <v>4589940001880</v>
          </cell>
        </row>
        <row r="476">
          <cell r="A476">
            <v>982450022</v>
          </cell>
          <cell r="B476" t="str">
            <v>▲ＰＧ　ワックスドキャンバス　フォールディングミニスツール　ＧＹ</v>
          </cell>
          <cell r="C476">
            <v>2400</v>
          </cell>
          <cell r="D476" t="str">
            <v>×</v>
          </cell>
          <cell r="E476" t="str">
            <v>廃番</v>
          </cell>
          <cell r="F476">
            <v>4589940001897</v>
          </cell>
        </row>
        <row r="477">
          <cell r="A477">
            <v>982450023</v>
          </cell>
          <cell r="B477" t="str">
            <v>ＰＧ　ダブルウォール　ペットボトルホルダー　ＢＫ</v>
          </cell>
          <cell r="C477">
            <v>2500</v>
          </cell>
          <cell r="D477" t="str">
            <v>○</v>
          </cell>
          <cell r="E477" t="str">
            <v>-</v>
          </cell>
          <cell r="F477" t="str">
            <v>4589940002979</v>
          </cell>
        </row>
        <row r="478">
          <cell r="A478">
            <v>982450024</v>
          </cell>
          <cell r="B478" t="str">
            <v>ＰＧ　ダブルウォール　ペットボトルホルダー　ＳＴ</v>
          </cell>
          <cell r="C478">
            <v>2500</v>
          </cell>
          <cell r="D478" t="str">
            <v>○</v>
          </cell>
          <cell r="E478" t="str">
            <v>-</v>
          </cell>
          <cell r="F478" t="str">
            <v>4589940002986</v>
          </cell>
        </row>
        <row r="479">
          <cell r="A479">
            <v>982450025</v>
          </cell>
          <cell r="B479" t="str">
            <v>▲ＰＧ　アルミナムカードケース　ＢＫ</v>
          </cell>
          <cell r="C479">
            <v>1000</v>
          </cell>
          <cell r="D479" t="str">
            <v>×</v>
          </cell>
          <cell r="E479" t="str">
            <v>廃番</v>
          </cell>
          <cell r="F479">
            <v>4589940003303</v>
          </cell>
        </row>
        <row r="480">
          <cell r="A480">
            <v>982450026</v>
          </cell>
          <cell r="B480" t="str">
            <v>▲ＰＧ　アルミナムカードケース　ＣＧＹ</v>
          </cell>
          <cell r="C480">
            <v>1000</v>
          </cell>
          <cell r="D480" t="str">
            <v>×</v>
          </cell>
          <cell r="E480" t="str">
            <v>廃番</v>
          </cell>
          <cell r="F480">
            <v>4589940003310</v>
          </cell>
        </row>
        <row r="481">
          <cell r="A481">
            <v>982450027</v>
          </cell>
          <cell r="B481" t="str">
            <v>▲ＰＧ　アルミナムフリップミラー　ＢＫ</v>
          </cell>
          <cell r="C481">
            <v>1200</v>
          </cell>
          <cell r="D481" t="str">
            <v>×</v>
          </cell>
          <cell r="E481" t="str">
            <v>廃番</v>
          </cell>
          <cell r="F481">
            <v>4589940003327</v>
          </cell>
        </row>
        <row r="482">
          <cell r="A482">
            <v>982450028</v>
          </cell>
          <cell r="B482" t="str">
            <v>▲ＰＧ　アルミナムフリップミラー　ＣＧＹ</v>
          </cell>
          <cell r="C482">
            <v>1200</v>
          </cell>
          <cell r="D482" t="str">
            <v>△</v>
          </cell>
          <cell r="E482" t="str">
            <v>在庫限りで廃番</v>
          </cell>
          <cell r="F482">
            <v>4589940003334</v>
          </cell>
        </row>
        <row r="483">
          <cell r="A483">
            <v>982450029</v>
          </cell>
          <cell r="B483" t="str">
            <v>※ＰＧ　アルミナム　グラスィズケース　ＢＫ</v>
          </cell>
          <cell r="C483">
            <v>1600</v>
          </cell>
          <cell r="D483" t="str">
            <v>×</v>
          </cell>
          <cell r="E483" t="str">
            <v>廃番</v>
          </cell>
          <cell r="F483">
            <v>4589940003341</v>
          </cell>
        </row>
        <row r="484">
          <cell r="A484">
            <v>982450030</v>
          </cell>
          <cell r="B484" t="str">
            <v>※ＰＧ　アルミナム　グラスィズケース　ＣＧＹ</v>
          </cell>
          <cell r="C484">
            <v>1600</v>
          </cell>
          <cell r="D484" t="str">
            <v>×</v>
          </cell>
          <cell r="E484" t="str">
            <v>廃番</v>
          </cell>
          <cell r="F484">
            <v>4589940003358</v>
          </cell>
        </row>
        <row r="485">
          <cell r="A485">
            <v>982450031</v>
          </cell>
          <cell r="B485" t="str">
            <v>（改定）ＰＧ　ライトウェイト　アイアンコートラック（送料１８００）</v>
          </cell>
          <cell r="C485">
            <v>25000</v>
          </cell>
          <cell r="D485" t="str">
            <v>△</v>
          </cell>
          <cell r="E485" t="str">
            <v>-</v>
          </cell>
          <cell r="F485">
            <v>4589940003532</v>
          </cell>
        </row>
        <row r="486">
          <cell r="A486">
            <v>982450032</v>
          </cell>
          <cell r="B486" t="str">
            <v>▲ＰＧ　ライトウェイト　アイアンサイドパネル</v>
          </cell>
          <cell r="C486">
            <v>4800</v>
          </cell>
          <cell r="D486" t="str">
            <v>△</v>
          </cell>
          <cell r="E486" t="str">
            <v>在庫限りで廃番</v>
          </cell>
          <cell r="F486">
            <v>4589940003549</v>
          </cell>
        </row>
        <row r="487">
          <cell r="A487">
            <v>982450033</v>
          </cell>
          <cell r="B487" t="str">
            <v>ＰＧ　エキシビションフォルダブルハンガーラック　ハンマートンＢＫ　</v>
          </cell>
          <cell r="C487">
            <v>9000</v>
          </cell>
          <cell r="D487" t="str">
            <v>○</v>
          </cell>
          <cell r="E487" t="str">
            <v>-</v>
          </cell>
          <cell r="F487">
            <v>4589940004782</v>
          </cell>
        </row>
        <row r="488">
          <cell r="A488">
            <v>982540036</v>
          </cell>
          <cell r="B488" t="str">
            <v>ＰＧ　インダストリアル　ローリングフック</v>
          </cell>
          <cell r="C488">
            <v>680</v>
          </cell>
          <cell r="D488" t="str">
            <v>×</v>
          </cell>
          <cell r="E488" t="str">
            <v>4月下旬以降</v>
          </cell>
          <cell r="F488">
            <v>4589940006618</v>
          </cell>
        </row>
        <row r="489">
          <cell r="A489">
            <v>982460001</v>
          </cell>
          <cell r="B489" t="str">
            <v>▲ＰＧ　インダストリアル　プランタースタンドメッシュ　ハイ</v>
          </cell>
          <cell r="C489">
            <v>2400</v>
          </cell>
          <cell r="D489" t="str">
            <v>△</v>
          </cell>
          <cell r="E489" t="str">
            <v>在庫限りで廃番</v>
          </cell>
          <cell r="F489">
            <v>4589940001316</v>
          </cell>
        </row>
        <row r="490">
          <cell r="A490">
            <v>982460002</v>
          </cell>
          <cell r="B490" t="str">
            <v>▲ＰＧ　インダストリアル　プランタースタンドメッシュ　　ロー</v>
          </cell>
          <cell r="C490">
            <v>2600</v>
          </cell>
          <cell r="D490" t="str">
            <v>×</v>
          </cell>
          <cell r="E490" t="str">
            <v>廃番</v>
          </cell>
          <cell r="F490">
            <v>4589940001323</v>
          </cell>
        </row>
        <row r="491">
          <cell r="A491">
            <v>982460003</v>
          </cell>
          <cell r="B491" t="str">
            <v>ＰＧ　ポータブルストリートライト</v>
          </cell>
          <cell r="C491">
            <v>8000</v>
          </cell>
          <cell r="D491" t="str">
            <v>○</v>
          </cell>
          <cell r="E491" t="str">
            <v>-</v>
          </cell>
          <cell r="F491">
            <v>4589940001453</v>
          </cell>
        </row>
        <row r="492">
          <cell r="A492">
            <v>982460004</v>
          </cell>
          <cell r="B492" t="str">
            <v>▲ＰＧ　ソリッドアルミナムポットカバー　Ｌ</v>
          </cell>
          <cell r="C492">
            <v>1800</v>
          </cell>
          <cell r="D492" t="str">
            <v>○</v>
          </cell>
          <cell r="E492" t="str">
            <v>-</v>
          </cell>
          <cell r="F492">
            <v>4589940001873</v>
          </cell>
        </row>
        <row r="493">
          <cell r="A493">
            <v>982460005</v>
          </cell>
          <cell r="B493" t="str">
            <v>▲ＰＧ　ソリッドアルミナムポットカバー　Ｓ</v>
          </cell>
          <cell r="C493">
            <v>1400</v>
          </cell>
          <cell r="D493" t="str">
            <v>○</v>
          </cell>
          <cell r="E493" t="str">
            <v>-</v>
          </cell>
          <cell r="F493">
            <v>4589940001866</v>
          </cell>
        </row>
        <row r="494">
          <cell r="A494">
            <v>982460006</v>
          </cell>
          <cell r="B494" t="str">
            <v>▲ＰＧ　インダストリアル　サイドテーブル</v>
          </cell>
          <cell r="C494">
            <v>10000</v>
          </cell>
          <cell r="D494" t="str">
            <v>△</v>
          </cell>
          <cell r="E494" t="str">
            <v>在庫限りで廃番</v>
          </cell>
          <cell r="F494">
            <v>4589940003037</v>
          </cell>
        </row>
        <row r="495">
          <cell r="A495">
            <v>982460007</v>
          </cell>
          <cell r="B495" t="str">
            <v>▲ＰＧ　スタッカブルメタルスツール　ＺＩＮＣ　※ﾛｯﾄ4/ｱｿｰﾄ〇</v>
          </cell>
          <cell r="C495">
            <v>4500</v>
          </cell>
          <cell r="D495" t="str">
            <v>×</v>
          </cell>
          <cell r="E495" t="str">
            <v>廃番</v>
          </cell>
          <cell r="F495" t="str">
            <v>4589940002184</v>
          </cell>
        </row>
        <row r="496">
          <cell r="A496">
            <v>982460008</v>
          </cell>
          <cell r="B496" t="str">
            <v>▲ＰＧ　スタッカブルメタルスツール　ＢＫ　※ﾛｯﾄ4/ｱｿｰﾄ〇</v>
          </cell>
          <cell r="C496">
            <v>4500</v>
          </cell>
          <cell r="D496" t="str">
            <v>×</v>
          </cell>
          <cell r="E496" t="str">
            <v>廃番</v>
          </cell>
          <cell r="F496" t="str">
            <v>4589940002191</v>
          </cell>
        </row>
        <row r="497">
          <cell r="A497">
            <v>982460009</v>
          </cell>
          <cell r="B497" t="str">
            <v>▲ＰＧ　スタッカブルメタルスツール　ＧＹ　※ﾛｯﾄ4/ｱｿｰﾄ〇</v>
          </cell>
          <cell r="C497">
            <v>4500</v>
          </cell>
          <cell r="D497" t="str">
            <v>×</v>
          </cell>
          <cell r="E497" t="str">
            <v>廃番</v>
          </cell>
          <cell r="F497" t="str">
            <v>4589940002207</v>
          </cell>
        </row>
        <row r="498">
          <cell r="A498">
            <v>982460010</v>
          </cell>
          <cell r="B498" t="str">
            <v>▲ＰＧ　スクールハウス　ウォールクロック　ＢＫ</v>
          </cell>
          <cell r="C498">
            <v>6800</v>
          </cell>
          <cell r="D498" t="str">
            <v>○</v>
          </cell>
          <cell r="E498" t="str">
            <v>-</v>
          </cell>
          <cell r="F498" t="str">
            <v>4589940002559</v>
          </cell>
        </row>
        <row r="499">
          <cell r="A499">
            <v>982460011</v>
          </cell>
          <cell r="B499" t="str">
            <v>▲ＰＧ　スクールハウス　ウォールクロック　ＧＹ</v>
          </cell>
          <cell r="C499">
            <v>6800</v>
          </cell>
          <cell r="D499" t="str">
            <v>○</v>
          </cell>
          <cell r="E499" t="str">
            <v>-</v>
          </cell>
          <cell r="F499" t="str">
            <v>4589940002566</v>
          </cell>
        </row>
        <row r="500">
          <cell r="A500">
            <v>982470001</v>
          </cell>
          <cell r="B500" t="str">
            <v>※ＰＧ　バケットスツール　１６リットル　ブラック</v>
          </cell>
          <cell r="C500">
            <v>2600</v>
          </cell>
          <cell r="D500" t="str">
            <v>×</v>
          </cell>
          <cell r="E500" t="str">
            <v>廃番</v>
          </cell>
          <cell r="F500">
            <v>4589940001293</v>
          </cell>
        </row>
        <row r="501">
          <cell r="A501">
            <v>982470002</v>
          </cell>
          <cell r="B501" t="str">
            <v>▲ＰＧ　バケットスツール　１６リットル　グレー</v>
          </cell>
          <cell r="C501">
            <v>2600</v>
          </cell>
          <cell r="D501" t="str">
            <v>×</v>
          </cell>
          <cell r="E501" t="str">
            <v>廃番</v>
          </cell>
          <cell r="F501">
            <v>4589940001309</v>
          </cell>
        </row>
        <row r="502">
          <cell r="A502">
            <v>982470003</v>
          </cell>
          <cell r="B502" t="str">
            <v>▲ＰＧ　リールキーホルダー　ＢＫ</v>
          </cell>
          <cell r="C502">
            <v>1600</v>
          </cell>
          <cell r="D502" t="str">
            <v>×</v>
          </cell>
          <cell r="E502" t="str">
            <v>廃番</v>
          </cell>
          <cell r="F502" t="str">
            <v>4589940002238</v>
          </cell>
        </row>
        <row r="503">
          <cell r="A503">
            <v>982470004</v>
          </cell>
          <cell r="B503" t="str">
            <v>▲ＰＧ　リールキーホルダー　ＯＬ</v>
          </cell>
          <cell r="C503">
            <v>1600</v>
          </cell>
          <cell r="D503" t="str">
            <v>×</v>
          </cell>
          <cell r="E503" t="str">
            <v>廃番</v>
          </cell>
          <cell r="F503" t="str">
            <v>4589940002245</v>
          </cell>
        </row>
        <row r="504">
          <cell r="A504">
            <v>982470005</v>
          </cell>
          <cell r="B504" t="str">
            <v>ＰＧ　ジアイスエラ　ハードシェルクーラー３．８Ｌ</v>
          </cell>
          <cell r="C504">
            <v>3400</v>
          </cell>
          <cell r="D504" t="str">
            <v>○</v>
          </cell>
          <cell r="E504" t="str">
            <v>-</v>
          </cell>
          <cell r="F504" t="str">
            <v>4589940003112</v>
          </cell>
        </row>
        <row r="505">
          <cell r="A505">
            <v>982470006</v>
          </cell>
          <cell r="B505" t="str">
            <v>ＰＧ　ジアイスエラ　ハードシェルクーラー１２Ｌ</v>
          </cell>
          <cell r="C505">
            <v>5800</v>
          </cell>
          <cell r="D505" t="str">
            <v>○</v>
          </cell>
          <cell r="E505" t="str">
            <v>-</v>
          </cell>
          <cell r="F505">
            <v>4589940003129</v>
          </cell>
        </row>
        <row r="506">
          <cell r="A506">
            <v>982470007</v>
          </cell>
          <cell r="B506" t="str">
            <v>▲ＰＧ　デュアル　モーションセンサーヘッドランプ　ＳＢ</v>
          </cell>
          <cell r="C506">
            <v>3600</v>
          </cell>
          <cell r="D506" t="str">
            <v>×</v>
          </cell>
          <cell r="E506" t="str">
            <v>廃番</v>
          </cell>
          <cell r="F506">
            <v>4589940005154</v>
          </cell>
        </row>
        <row r="507">
          <cell r="A507">
            <v>982470008</v>
          </cell>
          <cell r="B507" t="str">
            <v>▲ＰＧ　デュアル　モーションセンサーヘッドランプ　ＢＫ</v>
          </cell>
          <cell r="C507">
            <v>3600</v>
          </cell>
          <cell r="D507" t="str">
            <v>×</v>
          </cell>
          <cell r="E507" t="str">
            <v>廃番</v>
          </cell>
          <cell r="F507">
            <v>4589940005161</v>
          </cell>
        </row>
        <row r="508">
          <cell r="A508">
            <v>982490001</v>
          </cell>
          <cell r="B508" t="str">
            <v>▲ＰＧ　シリコンプレースマット　ＢＫ</v>
          </cell>
          <cell r="C508">
            <v>1400</v>
          </cell>
          <cell r="D508" t="str">
            <v>×</v>
          </cell>
          <cell r="E508" t="str">
            <v>廃番</v>
          </cell>
          <cell r="F508">
            <v>4589940000791</v>
          </cell>
        </row>
        <row r="509">
          <cell r="A509">
            <v>982490002</v>
          </cell>
          <cell r="B509" t="str">
            <v>▲ＰＧ　シリコンプレースマット　ＷＨ</v>
          </cell>
          <cell r="C509">
            <v>1400</v>
          </cell>
          <cell r="D509" t="str">
            <v>×</v>
          </cell>
          <cell r="E509" t="str">
            <v>廃番</v>
          </cell>
          <cell r="F509">
            <v>4589940000807</v>
          </cell>
        </row>
        <row r="510">
          <cell r="A510">
            <v>982490003</v>
          </cell>
          <cell r="B510" t="str">
            <v>※ＰＧ　シリコンプレースマット　ＧＹ</v>
          </cell>
          <cell r="C510">
            <v>1400</v>
          </cell>
          <cell r="D510" t="str">
            <v>×</v>
          </cell>
          <cell r="E510" t="str">
            <v>廃番</v>
          </cell>
          <cell r="F510">
            <v>4589940000814</v>
          </cell>
        </row>
        <row r="511">
          <cell r="A511">
            <v>982490004</v>
          </cell>
          <cell r="B511" t="str">
            <v>▲ＰＧ　シリコンコースターマット　２Ｐセット　ＢＫ</v>
          </cell>
          <cell r="C511">
            <v>980</v>
          </cell>
          <cell r="D511" t="str">
            <v>○</v>
          </cell>
          <cell r="E511" t="str">
            <v>-</v>
          </cell>
          <cell r="F511">
            <v>4589940000821</v>
          </cell>
        </row>
        <row r="512">
          <cell r="A512">
            <v>982490005</v>
          </cell>
          <cell r="B512" t="str">
            <v>▲ＰＧ　シリコンコースターマット　２Ｐセット　ＷＨ</v>
          </cell>
          <cell r="C512">
            <v>980</v>
          </cell>
          <cell r="D512" t="str">
            <v>○</v>
          </cell>
          <cell r="E512" t="str">
            <v>-</v>
          </cell>
          <cell r="F512">
            <v>4589940000838</v>
          </cell>
        </row>
        <row r="513">
          <cell r="A513">
            <v>982490006</v>
          </cell>
          <cell r="B513" t="str">
            <v>▲ＰＧ　シリコンコースターマット　２Ｐセット　ＧＹ</v>
          </cell>
          <cell r="C513">
            <v>980</v>
          </cell>
          <cell r="D513" t="str">
            <v>○</v>
          </cell>
          <cell r="E513" t="str">
            <v>-</v>
          </cell>
          <cell r="F513">
            <v>4589940000845</v>
          </cell>
        </row>
        <row r="514">
          <cell r="A514">
            <v>982490007</v>
          </cell>
          <cell r="B514" t="str">
            <v>▲ＰＧ　ラバー　ポットハンガー　Ｓ　ＧＹ</v>
          </cell>
          <cell r="C514">
            <v>1800</v>
          </cell>
          <cell r="D514" t="str">
            <v>×</v>
          </cell>
          <cell r="E514" t="str">
            <v>廃番</v>
          </cell>
          <cell r="F514" t="str">
            <v>4589940002214</v>
          </cell>
        </row>
        <row r="515">
          <cell r="A515">
            <v>982490008</v>
          </cell>
          <cell r="B515" t="str">
            <v>※ＰＧ　ラバー　ポットハンガー　Ｌ　ＧＹ</v>
          </cell>
          <cell r="C515">
            <v>2000</v>
          </cell>
          <cell r="D515" t="str">
            <v>△</v>
          </cell>
          <cell r="E515" t="str">
            <v>在庫限りで廃番</v>
          </cell>
          <cell r="F515" t="str">
            <v>4589940002221</v>
          </cell>
        </row>
        <row r="516">
          <cell r="A516">
            <v>982490009</v>
          </cell>
          <cell r="B516" t="str">
            <v>▲ＰＧ　ラバーポットカバー　ＢＫ</v>
          </cell>
          <cell r="C516">
            <v>1800</v>
          </cell>
          <cell r="D516" t="str">
            <v>○</v>
          </cell>
          <cell r="E516" t="str">
            <v>-</v>
          </cell>
          <cell r="F516" t="str">
            <v>4589940003136</v>
          </cell>
        </row>
        <row r="517">
          <cell r="A517">
            <v>982490010</v>
          </cell>
          <cell r="B517" t="str">
            <v>▲ＰＧ　ラバーポットカバー　ＧＹ</v>
          </cell>
          <cell r="C517">
            <v>1800</v>
          </cell>
          <cell r="D517" t="str">
            <v>○</v>
          </cell>
          <cell r="E517" t="str">
            <v>-</v>
          </cell>
          <cell r="F517" t="str">
            <v>4589940003143</v>
          </cell>
        </row>
        <row r="518">
          <cell r="A518">
            <v>982490011</v>
          </cell>
          <cell r="B518" t="str">
            <v>ＰＧ　ガーデンホース　１０ファンクション　８Ｍ</v>
          </cell>
          <cell r="C518">
            <v>4800</v>
          </cell>
          <cell r="D518" t="str">
            <v>○</v>
          </cell>
          <cell r="E518" t="str">
            <v>-</v>
          </cell>
          <cell r="F518">
            <v>4589940005512</v>
          </cell>
        </row>
        <row r="519">
          <cell r="A519">
            <v>982490012</v>
          </cell>
          <cell r="B519" t="str">
            <v>ＰＧ　ガーデンホース　１０ファンクション　１５　Ｍ</v>
          </cell>
          <cell r="C519">
            <v>6300</v>
          </cell>
          <cell r="D519" t="str">
            <v>○</v>
          </cell>
          <cell r="E519" t="str">
            <v>-</v>
          </cell>
          <cell r="F519">
            <v>4589940005529</v>
          </cell>
        </row>
        <row r="520">
          <cell r="A520">
            <v>982540001</v>
          </cell>
          <cell r="B520" t="str">
            <v>▼ＰＧ　フランネルフリースブランケット　ホワイトタイガー</v>
          </cell>
          <cell r="C520">
            <v>3800</v>
          </cell>
          <cell r="D520" t="str">
            <v>×</v>
          </cell>
          <cell r="E520" t="str">
            <v>今季完売</v>
          </cell>
          <cell r="F520">
            <v>4589940006410</v>
          </cell>
        </row>
        <row r="521">
          <cell r="A521">
            <v>982540002</v>
          </cell>
          <cell r="B521" t="str">
            <v>※▼ＰＧ　フランネルフリースブランケット　ポーラーベアー</v>
          </cell>
          <cell r="C521">
            <v>3800</v>
          </cell>
          <cell r="D521" t="str">
            <v>×</v>
          </cell>
          <cell r="E521" t="str">
            <v>廃番</v>
          </cell>
          <cell r="F521">
            <v>4589940006427</v>
          </cell>
        </row>
        <row r="522">
          <cell r="A522">
            <v>982540003</v>
          </cell>
          <cell r="B522" t="str">
            <v>▲ＰＧ　ランチクーラー　バッグインバッグ　ＢＫ</v>
          </cell>
          <cell r="C522">
            <v>1400</v>
          </cell>
          <cell r="D522" t="str">
            <v>×</v>
          </cell>
          <cell r="E522" t="str">
            <v>廃番</v>
          </cell>
          <cell r="F522">
            <v>4589940006533</v>
          </cell>
        </row>
        <row r="523">
          <cell r="A523">
            <v>982540004</v>
          </cell>
          <cell r="B523" t="str">
            <v>▲ＰＧ　ランチクーラー　バッグインバッグ　ＷＨ</v>
          </cell>
          <cell r="C523">
            <v>1400</v>
          </cell>
          <cell r="D523" t="str">
            <v>×</v>
          </cell>
          <cell r="E523" t="str">
            <v>廃番</v>
          </cell>
          <cell r="F523">
            <v>4589940006540</v>
          </cell>
        </row>
        <row r="524">
          <cell r="A524">
            <v>982540005</v>
          </cell>
          <cell r="B524" t="str">
            <v>※ＰＧ　ランチクーラー　バッグインバッグ　ＦＧＲ</v>
          </cell>
          <cell r="C524">
            <v>1400</v>
          </cell>
          <cell r="D524" t="str">
            <v>×</v>
          </cell>
          <cell r="E524" t="str">
            <v>廃番</v>
          </cell>
          <cell r="F524">
            <v>4589940006557</v>
          </cell>
        </row>
        <row r="525">
          <cell r="A525">
            <v>982540006</v>
          </cell>
          <cell r="B525" t="str">
            <v>▲ＰＧ　ランチクーラー　バッグインバッグ　ＯＲ</v>
          </cell>
          <cell r="C525">
            <v>1400</v>
          </cell>
          <cell r="D525" t="str">
            <v>×</v>
          </cell>
          <cell r="E525" t="str">
            <v>廃番</v>
          </cell>
          <cell r="F525">
            <v>4589940006564</v>
          </cell>
        </row>
        <row r="526">
          <cell r="A526">
            <v>982540007</v>
          </cell>
          <cell r="B526" t="str">
            <v>▲ＰＧ　ワンマイルバッグ　ＢＫ</v>
          </cell>
          <cell r="C526">
            <v>2700</v>
          </cell>
          <cell r="D526" t="str">
            <v>×</v>
          </cell>
          <cell r="E526" t="str">
            <v>廃番</v>
          </cell>
          <cell r="F526">
            <v>4589940006571</v>
          </cell>
        </row>
        <row r="527">
          <cell r="A527">
            <v>982540008</v>
          </cell>
          <cell r="B527" t="str">
            <v>▲ＰＧ　ワンマイルバッグ　ＷＨ</v>
          </cell>
          <cell r="C527">
            <v>2700</v>
          </cell>
          <cell r="D527" t="str">
            <v>△</v>
          </cell>
          <cell r="E527" t="str">
            <v>在庫限りで廃番</v>
          </cell>
          <cell r="F527">
            <v>4589940006588</v>
          </cell>
        </row>
        <row r="528">
          <cell r="A528">
            <v>982540009</v>
          </cell>
          <cell r="B528" t="str">
            <v>▲ＰＧ　ワンマイルバッグ　ＦＧＲ</v>
          </cell>
          <cell r="C528">
            <v>2700</v>
          </cell>
          <cell r="D528" t="str">
            <v>×</v>
          </cell>
          <cell r="E528" t="str">
            <v>廃番</v>
          </cell>
          <cell r="F528">
            <v>4589940006595</v>
          </cell>
        </row>
        <row r="529">
          <cell r="A529">
            <v>982540010</v>
          </cell>
          <cell r="B529" t="str">
            <v>▲ＰＧ　ワンマイルバッグ　ＯＲ</v>
          </cell>
          <cell r="C529">
            <v>2700</v>
          </cell>
          <cell r="D529" t="str">
            <v>×</v>
          </cell>
          <cell r="E529" t="str">
            <v>廃番</v>
          </cell>
          <cell r="F529">
            <v>4589940006601</v>
          </cell>
        </row>
        <row r="530">
          <cell r="A530">
            <v>982540011</v>
          </cell>
          <cell r="B530" t="str">
            <v>ＰＧ　トゥインコ　ステップ＆スツール　ＢＫ</v>
          </cell>
          <cell r="C530">
            <v>8000</v>
          </cell>
          <cell r="D530" t="str">
            <v>○</v>
          </cell>
          <cell r="E530" t="str">
            <v>-</v>
          </cell>
          <cell r="F530">
            <v>4589940006786</v>
          </cell>
        </row>
        <row r="531">
          <cell r="A531">
            <v>982540012</v>
          </cell>
          <cell r="B531" t="str">
            <v>ＰＧ　トゥインコ　ステップ＆スツール　ＷＨ</v>
          </cell>
          <cell r="C531">
            <v>8000</v>
          </cell>
          <cell r="D531" t="str">
            <v>○</v>
          </cell>
          <cell r="E531" t="str">
            <v>-</v>
          </cell>
          <cell r="F531">
            <v>4589940006793</v>
          </cell>
        </row>
        <row r="532">
          <cell r="A532">
            <v>982540013</v>
          </cell>
          <cell r="B532" t="str">
            <v>ＰＧ　トゥインコ　ステップ＆スツール　ＢＧＹ</v>
          </cell>
          <cell r="C532">
            <v>8000</v>
          </cell>
          <cell r="D532" t="str">
            <v>○</v>
          </cell>
          <cell r="E532" t="str">
            <v>-</v>
          </cell>
          <cell r="F532">
            <v>4589940006809</v>
          </cell>
        </row>
        <row r="533">
          <cell r="A533">
            <v>982540014</v>
          </cell>
          <cell r="B533" t="str">
            <v>ＰＧ　トゥインコ　ステップ＆スツール　ＬＧＹ</v>
          </cell>
          <cell r="C533">
            <v>8000</v>
          </cell>
          <cell r="D533" t="str">
            <v>○</v>
          </cell>
          <cell r="E533" t="str">
            <v>-</v>
          </cell>
          <cell r="F533">
            <v>4589940006816</v>
          </cell>
        </row>
        <row r="534">
          <cell r="A534">
            <v>982540015</v>
          </cell>
          <cell r="B534" t="str">
            <v>ＰＧ　トゥインコ　ステップ＆スツール　ＲＤ</v>
          </cell>
          <cell r="C534">
            <v>8000</v>
          </cell>
          <cell r="D534" t="str">
            <v>○</v>
          </cell>
          <cell r="E534" t="str">
            <v>-</v>
          </cell>
          <cell r="F534">
            <v>4589940006823</v>
          </cell>
        </row>
        <row r="535">
          <cell r="A535">
            <v>982540016</v>
          </cell>
          <cell r="B535" t="str">
            <v>ＰＧ　トゥーゴースローケット　ホワイトタイガー</v>
          </cell>
          <cell r="C535">
            <v>5800</v>
          </cell>
          <cell r="D535" t="str">
            <v>○</v>
          </cell>
          <cell r="E535" t="str">
            <v>-</v>
          </cell>
          <cell r="F535">
            <v>4589940006632</v>
          </cell>
        </row>
        <row r="536">
          <cell r="A536">
            <v>982540017</v>
          </cell>
          <cell r="B536" t="str">
            <v>ＰＧ　トゥーゴースローケット　ポーラーベアー</v>
          </cell>
          <cell r="C536">
            <v>5800</v>
          </cell>
          <cell r="D536" t="str">
            <v>○</v>
          </cell>
          <cell r="E536" t="str">
            <v>-</v>
          </cell>
          <cell r="F536">
            <v>4589940006649</v>
          </cell>
        </row>
        <row r="537">
          <cell r="A537">
            <v>982540018</v>
          </cell>
          <cell r="B537" t="str">
            <v>▲ＰＧ　テープサングラスホルダー　ＷＢＲ</v>
          </cell>
          <cell r="C537">
            <v>1600</v>
          </cell>
          <cell r="D537" t="str">
            <v>×</v>
          </cell>
          <cell r="E537" t="str">
            <v>廃番</v>
          </cell>
          <cell r="F537">
            <v>4589940007400</v>
          </cell>
        </row>
        <row r="538">
          <cell r="A538">
            <v>982540019</v>
          </cell>
          <cell r="B538" t="str">
            <v>▲ＰＧ　テープサングラスホルダー　ＢＫ</v>
          </cell>
          <cell r="C538">
            <v>1600</v>
          </cell>
          <cell r="D538" t="str">
            <v>×</v>
          </cell>
          <cell r="E538" t="str">
            <v>廃番</v>
          </cell>
          <cell r="F538">
            <v>4589940007417</v>
          </cell>
        </row>
        <row r="539">
          <cell r="A539">
            <v>982540020</v>
          </cell>
          <cell r="B539" t="str">
            <v>▲ＰＧ　カーバイザーオーガナイザー　ＷＢＲ</v>
          </cell>
          <cell r="C539">
            <v>2000</v>
          </cell>
          <cell r="D539" t="str">
            <v>○</v>
          </cell>
          <cell r="E539" t="str">
            <v>-</v>
          </cell>
          <cell r="F539">
            <v>4589940007424</v>
          </cell>
        </row>
        <row r="540">
          <cell r="A540">
            <v>982540021</v>
          </cell>
          <cell r="B540" t="str">
            <v>▲ＰＧ　カーバイザーオーガナイザー　ＢＫ</v>
          </cell>
          <cell r="C540">
            <v>2000</v>
          </cell>
          <cell r="D540" t="str">
            <v>○</v>
          </cell>
          <cell r="E540" t="str">
            <v>-</v>
          </cell>
          <cell r="F540">
            <v>4589940007431</v>
          </cell>
        </row>
        <row r="541">
          <cell r="A541">
            <v>982540022</v>
          </cell>
          <cell r="B541" t="str">
            <v>ＰＧ　マルチパーパス　ストレージ</v>
          </cell>
          <cell r="C541">
            <v>3000</v>
          </cell>
          <cell r="D541" t="str">
            <v>○</v>
          </cell>
          <cell r="E541" t="str">
            <v>-</v>
          </cell>
          <cell r="F541">
            <v>4589940009411</v>
          </cell>
        </row>
        <row r="542">
          <cell r="A542">
            <v>982540023</v>
          </cell>
          <cell r="B542" t="str">
            <v>ＰＧ　インダストリアル　フォルダブルクレート　※ロット４</v>
          </cell>
          <cell r="C542">
            <v>4200</v>
          </cell>
          <cell r="D542" t="str">
            <v>○</v>
          </cell>
          <cell r="E542" t="str">
            <v>-</v>
          </cell>
          <cell r="F542">
            <v>4589940008322</v>
          </cell>
        </row>
        <row r="543">
          <cell r="A543">
            <v>982540024</v>
          </cell>
          <cell r="B543" t="str">
            <v>▲ＰＧ　ティーシートート　ブライターＳ　ＢＫ</v>
          </cell>
          <cell r="C543">
            <v>2800</v>
          </cell>
          <cell r="D543" t="str">
            <v>△</v>
          </cell>
          <cell r="E543" t="str">
            <v>在庫限りで廃番</v>
          </cell>
          <cell r="F543">
            <v>4589940008339</v>
          </cell>
        </row>
        <row r="544">
          <cell r="A544">
            <v>982540025</v>
          </cell>
          <cell r="B544" t="str">
            <v>▲ＰＧ　ティーシートート　ブライターＳ　ＧＹ</v>
          </cell>
          <cell r="C544">
            <v>2800</v>
          </cell>
          <cell r="D544" t="str">
            <v>○</v>
          </cell>
          <cell r="E544" t="str">
            <v>-</v>
          </cell>
          <cell r="F544">
            <v>4589940008346</v>
          </cell>
        </row>
        <row r="545">
          <cell r="A545">
            <v>982540026</v>
          </cell>
          <cell r="B545" t="str">
            <v>▲ＰＧ　ティーシートート　ブライターＳ　ＯＲ</v>
          </cell>
          <cell r="C545">
            <v>2800</v>
          </cell>
          <cell r="D545" t="str">
            <v>○</v>
          </cell>
          <cell r="E545" t="str">
            <v>-</v>
          </cell>
          <cell r="F545">
            <v>4589940008353</v>
          </cell>
        </row>
        <row r="546">
          <cell r="A546">
            <v>982540027</v>
          </cell>
          <cell r="B546" t="str">
            <v>▲ＰＧ　ティーシートート　ブライターＬ　ＢＫ</v>
          </cell>
          <cell r="C546">
            <v>3600</v>
          </cell>
          <cell r="D546" t="str">
            <v>○</v>
          </cell>
          <cell r="E546" t="str">
            <v>-</v>
          </cell>
          <cell r="F546">
            <v>4589940008360</v>
          </cell>
        </row>
        <row r="547">
          <cell r="A547">
            <v>982540028</v>
          </cell>
          <cell r="B547" t="str">
            <v>▲ＰＧ　ティーシートート　ブライターＬ　ＧＹ</v>
          </cell>
          <cell r="C547">
            <v>3600</v>
          </cell>
          <cell r="D547" t="str">
            <v>○</v>
          </cell>
          <cell r="E547" t="str">
            <v>-</v>
          </cell>
          <cell r="F547">
            <v>4589940008377</v>
          </cell>
        </row>
        <row r="548">
          <cell r="A548">
            <v>982540029</v>
          </cell>
          <cell r="B548" t="str">
            <v>▲ＰＧ　ティーシートート　ブライターＬ　ＯＲ</v>
          </cell>
          <cell r="C548">
            <v>3600</v>
          </cell>
          <cell r="D548" t="str">
            <v>○</v>
          </cell>
          <cell r="E548" t="str">
            <v>-</v>
          </cell>
          <cell r="F548">
            <v>4589940008384</v>
          </cell>
        </row>
        <row r="549">
          <cell r="A549">
            <v>982540030</v>
          </cell>
          <cell r="B549" t="str">
            <v>▼ＰＧ　ブリーザブル　スリッパ　Ｓ　ＢＥ</v>
          </cell>
          <cell r="C549">
            <v>2000</v>
          </cell>
          <cell r="D549" t="str">
            <v>△</v>
          </cell>
          <cell r="E549" t="str">
            <v>在庫限りで今季完売</v>
          </cell>
          <cell r="F549">
            <v>4589940008858</v>
          </cell>
        </row>
        <row r="550">
          <cell r="A550">
            <v>982540031</v>
          </cell>
          <cell r="B550" t="str">
            <v>▼ＰＧ　ブリーザブル　スリッパ　Ｓ　ＢＫ</v>
          </cell>
          <cell r="C550">
            <v>2000</v>
          </cell>
          <cell r="D550" t="str">
            <v>○</v>
          </cell>
          <cell r="E550" t="str">
            <v>-</v>
          </cell>
          <cell r="F550">
            <v>4589940008865</v>
          </cell>
        </row>
        <row r="551">
          <cell r="A551">
            <v>982540032</v>
          </cell>
          <cell r="B551" t="str">
            <v>▼ＰＧ　ブリーザブル　スリッパ　Ｓ　ＧＹ</v>
          </cell>
          <cell r="C551">
            <v>2000</v>
          </cell>
          <cell r="D551" t="str">
            <v>○</v>
          </cell>
          <cell r="E551" t="str">
            <v>-</v>
          </cell>
          <cell r="F551">
            <v>4589940008872</v>
          </cell>
        </row>
        <row r="552">
          <cell r="A552">
            <v>982540033</v>
          </cell>
          <cell r="B552" t="str">
            <v>▼ＰＧ　ブリーザブル　スリッパ　Ｌ　ＢＥ</v>
          </cell>
          <cell r="C552">
            <v>2000</v>
          </cell>
          <cell r="D552" t="str">
            <v>△</v>
          </cell>
          <cell r="E552" t="str">
            <v>在庫限りで今季完売</v>
          </cell>
          <cell r="F552">
            <v>4589940008889</v>
          </cell>
        </row>
        <row r="553">
          <cell r="A553">
            <v>982540034</v>
          </cell>
          <cell r="B553" t="str">
            <v>▼ＰＧ　ブリーザブル　スリッパ　Ｌ　ＢＫ</v>
          </cell>
          <cell r="C553">
            <v>2000</v>
          </cell>
          <cell r="D553" t="str">
            <v>△</v>
          </cell>
          <cell r="E553" t="str">
            <v>在庫限りで今季完売</v>
          </cell>
          <cell r="F553">
            <v>4589940008896</v>
          </cell>
        </row>
        <row r="554">
          <cell r="A554">
            <v>982540035</v>
          </cell>
          <cell r="B554" t="str">
            <v>▼ＰＧ　ブリーザブル　スリッパ　Ｌ　ＧＹ</v>
          </cell>
          <cell r="C554">
            <v>2000</v>
          </cell>
          <cell r="D554" t="str">
            <v>×</v>
          </cell>
          <cell r="E554" t="str">
            <v>今季完売。 次回2026年SS納期確認中</v>
          </cell>
          <cell r="F554">
            <v>4589940008902</v>
          </cell>
        </row>
        <row r="555">
          <cell r="A555">
            <v>982540037</v>
          </cell>
          <cell r="B555" t="str">
            <v>▲ＰＧ　クイックドライ　フーディータオル　プレストンワーカーズ</v>
          </cell>
          <cell r="C555">
            <v>1600</v>
          </cell>
          <cell r="D555" t="str">
            <v>×</v>
          </cell>
          <cell r="E555" t="str">
            <v>廃番</v>
          </cell>
          <cell r="F555">
            <v>4589940008919</v>
          </cell>
        </row>
        <row r="556">
          <cell r="A556">
            <v>982540038</v>
          </cell>
          <cell r="B556" t="str">
            <v>▲ＰＧ　クイックドライ　フーディータオル　フィッシング</v>
          </cell>
          <cell r="C556">
            <v>1600</v>
          </cell>
          <cell r="D556" t="str">
            <v>×</v>
          </cell>
          <cell r="E556" t="str">
            <v>廃番</v>
          </cell>
          <cell r="F556">
            <v>4589940008926</v>
          </cell>
        </row>
        <row r="557">
          <cell r="A557">
            <v>982540039</v>
          </cell>
          <cell r="B557" t="str">
            <v>▲ＰＧ　クイックドライ　フーディータオル　チルアウト</v>
          </cell>
          <cell r="C557">
            <v>1600</v>
          </cell>
          <cell r="D557" t="str">
            <v>△</v>
          </cell>
          <cell r="E557" t="str">
            <v>在庫限りで廃番</v>
          </cell>
          <cell r="F557">
            <v>4589940008933</v>
          </cell>
        </row>
        <row r="558">
          <cell r="A558">
            <v>982540040</v>
          </cell>
          <cell r="B558" t="str">
            <v>▲ＰＧ　クイックドライ　フーディータオル　レトロデカール</v>
          </cell>
          <cell r="C558">
            <v>1600</v>
          </cell>
          <cell r="D558" t="str">
            <v>△</v>
          </cell>
          <cell r="E558" t="str">
            <v>在庫限りで廃番</v>
          </cell>
          <cell r="F558">
            <v>4589940008940</v>
          </cell>
        </row>
        <row r="559">
          <cell r="A559">
            <v>982570010</v>
          </cell>
          <cell r="B559" t="str">
            <v>ＰＧ　ジアイスエラ　ミニアイスブリック　アイスポップ３個セット※ロット６</v>
          </cell>
          <cell r="C559">
            <v>1600</v>
          </cell>
          <cell r="D559" t="str">
            <v>○</v>
          </cell>
          <cell r="E559" t="str">
            <v>-</v>
          </cell>
          <cell r="F559">
            <v>4589940008957</v>
          </cell>
        </row>
        <row r="560">
          <cell r="A560">
            <v>982570012</v>
          </cell>
          <cell r="B560" t="str">
            <v>▲ＰＧ　ジ　アイスエラ　ハードシェルクーラーネオ　５Ｌ</v>
          </cell>
          <cell r="C560">
            <v>4500</v>
          </cell>
          <cell r="D560" t="str">
            <v>○</v>
          </cell>
          <cell r="E560" t="str">
            <v>-</v>
          </cell>
          <cell r="F560">
            <v>4589940009145</v>
          </cell>
        </row>
        <row r="561">
          <cell r="A561">
            <v>982570013</v>
          </cell>
          <cell r="B561" t="str">
            <v>▲ＰＧ　ジ　アイスエラ　ハードシェルクーラーネオ　１２Ｌ</v>
          </cell>
          <cell r="C561">
            <v>7800</v>
          </cell>
          <cell r="D561" t="str">
            <v>○</v>
          </cell>
          <cell r="E561" t="str">
            <v>-</v>
          </cell>
          <cell r="F561">
            <v>4589940009152</v>
          </cell>
        </row>
        <row r="562">
          <cell r="A562">
            <v>982540041</v>
          </cell>
          <cell r="B562" t="str">
            <v>▲ＰＧ　キルティッド　クーラートート　ＢＫ</v>
          </cell>
          <cell r="C562">
            <v>2400</v>
          </cell>
          <cell r="D562" t="str">
            <v>○</v>
          </cell>
          <cell r="E562" t="str">
            <v>-</v>
          </cell>
          <cell r="F562">
            <v>4589940008964</v>
          </cell>
        </row>
        <row r="563">
          <cell r="A563">
            <v>982540042</v>
          </cell>
          <cell r="B563" t="str">
            <v>▲ＰＧ　キルティッド　クーラートート　ＯＬ</v>
          </cell>
          <cell r="C563">
            <v>2400</v>
          </cell>
          <cell r="D563" t="str">
            <v>○</v>
          </cell>
          <cell r="E563" t="str">
            <v>-</v>
          </cell>
          <cell r="F563">
            <v>4589940008971</v>
          </cell>
        </row>
        <row r="564">
          <cell r="A564">
            <v>982540043</v>
          </cell>
          <cell r="B564" t="str">
            <v>▲ＰＧ　キルティッド　クーラートート　ＧＹ</v>
          </cell>
          <cell r="C564">
            <v>2400</v>
          </cell>
          <cell r="D564" t="str">
            <v>○</v>
          </cell>
          <cell r="E564" t="str">
            <v>-</v>
          </cell>
          <cell r="F564">
            <v>4589940008988</v>
          </cell>
        </row>
        <row r="565">
          <cell r="A565">
            <v>982540044</v>
          </cell>
          <cell r="B565" t="str">
            <v>▲ＰＧ　キルティッド　クーラートート　ＦＧＲ</v>
          </cell>
          <cell r="C565">
            <v>2400</v>
          </cell>
          <cell r="D565" t="str">
            <v>○</v>
          </cell>
          <cell r="E565" t="str">
            <v>-</v>
          </cell>
          <cell r="F565">
            <v>4589940008995</v>
          </cell>
        </row>
        <row r="566">
          <cell r="A566">
            <v>982540045</v>
          </cell>
          <cell r="B566" t="str">
            <v>▲ＰＧ　キルティッド　クーラートート　ＯＲ</v>
          </cell>
          <cell r="C566">
            <v>2400</v>
          </cell>
          <cell r="D566" t="str">
            <v>○</v>
          </cell>
          <cell r="E566" t="str">
            <v>-</v>
          </cell>
          <cell r="F566">
            <v>4589940009008</v>
          </cell>
        </row>
        <row r="567">
          <cell r="A567">
            <v>982540046</v>
          </cell>
          <cell r="B567" t="str">
            <v>▼ＰＧ　ティーシートート　ブライター　クーラートートＳ　ＢＫ</v>
          </cell>
          <cell r="C567">
            <v>2400</v>
          </cell>
          <cell r="D567" t="str">
            <v>○</v>
          </cell>
          <cell r="E567" t="str">
            <v>-</v>
          </cell>
          <cell r="F567">
            <v>4589940009589</v>
          </cell>
        </row>
        <row r="568">
          <cell r="A568">
            <v>982540047</v>
          </cell>
          <cell r="B568" t="str">
            <v>▼ＰＧ　ティーシートート　ブライター　クーラートートＳ　ＧＹ</v>
          </cell>
          <cell r="C568">
            <v>2400</v>
          </cell>
          <cell r="D568" t="str">
            <v>○</v>
          </cell>
          <cell r="E568" t="str">
            <v>-</v>
          </cell>
          <cell r="F568">
            <v>4589940009596</v>
          </cell>
        </row>
        <row r="569">
          <cell r="A569">
            <v>982540048</v>
          </cell>
          <cell r="B569" t="str">
            <v>▼ＰＧ　ティーシートート　ブライター　クーラートートＳ　ＯＲ</v>
          </cell>
          <cell r="C569">
            <v>2400</v>
          </cell>
          <cell r="D569" t="str">
            <v>○</v>
          </cell>
          <cell r="E569" t="str">
            <v>-</v>
          </cell>
          <cell r="F569">
            <v>4589940009602</v>
          </cell>
        </row>
        <row r="570">
          <cell r="A570">
            <v>982540049</v>
          </cell>
          <cell r="B570" t="str">
            <v>ＰＧ　インダストリアル　フォルダブルクレート　ホーム３０Ｌ</v>
          </cell>
          <cell r="C570">
            <v>3600</v>
          </cell>
          <cell r="D570" t="str">
            <v>○</v>
          </cell>
          <cell r="E570" t="str">
            <v>-</v>
          </cell>
          <cell r="F570">
            <v>4589940009879</v>
          </cell>
        </row>
        <row r="571">
          <cell r="A571">
            <v>982540050</v>
          </cell>
          <cell r="B571" t="str">
            <v>ＰＧ　インダストリアル　フォルダブルクレート　ホーム４４Ｌ</v>
          </cell>
          <cell r="C571">
            <v>3800</v>
          </cell>
          <cell r="D571" t="str">
            <v>○</v>
          </cell>
          <cell r="E571" t="str">
            <v>-</v>
          </cell>
          <cell r="F571">
            <v>4589940009886</v>
          </cell>
        </row>
        <row r="572">
          <cell r="A572">
            <v>982540057</v>
          </cell>
          <cell r="B572" t="str">
            <v>▼ＰＧ　フランネルフリースブランケット　ホワイトイエティ</v>
          </cell>
          <cell r="C572">
            <v>3800</v>
          </cell>
          <cell r="D572" t="str">
            <v>×</v>
          </cell>
          <cell r="E572" t="str">
            <v>今季完売</v>
          </cell>
          <cell r="F572">
            <v>4589940010097</v>
          </cell>
        </row>
        <row r="573">
          <cell r="A573">
            <v>982540058</v>
          </cell>
          <cell r="B573" t="str">
            <v>▼ＰＧ　フランネルフリースブランケット　ブラックイエティ</v>
          </cell>
          <cell r="C573">
            <v>3800</v>
          </cell>
          <cell r="D573" t="str">
            <v>×</v>
          </cell>
          <cell r="E573" t="str">
            <v>今季完売</v>
          </cell>
          <cell r="F573">
            <v>4589940010103</v>
          </cell>
        </row>
        <row r="574">
          <cell r="A574">
            <v>982540059</v>
          </cell>
          <cell r="B574" t="str">
            <v>▼ＰＧ　イエティ湯たんぽカバーＰＧＮ</v>
          </cell>
          <cell r="C574">
            <v>6300</v>
          </cell>
          <cell r="D574" t="str">
            <v>×</v>
          </cell>
          <cell r="E574" t="str">
            <v>今季完売</v>
          </cell>
          <cell r="F574">
            <v>4589940010134</v>
          </cell>
        </row>
        <row r="575">
          <cell r="A575">
            <v>982540060</v>
          </cell>
          <cell r="B575" t="str">
            <v>ＰＧ　トゥーゴークッションカバー　シック</v>
          </cell>
          <cell r="C575">
            <v>3000</v>
          </cell>
          <cell r="D575" t="str">
            <v>○</v>
          </cell>
          <cell r="E575" t="str">
            <v>-</v>
          </cell>
          <cell r="F575">
            <v>4589940010196</v>
          </cell>
        </row>
        <row r="576">
          <cell r="A576">
            <v>982540061</v>
          </cell>
          <cell r="B576" t="str">
            <v>ＰＧ　トゥーゴークッションカバー　ネバー　ベター</v>
          </cell>
          <cell r="C576">
            <v>3000</v>
          </cell>
          <cell r="D576" t="str">
            <v>△</v>
          </cell>
          <cell r="E576" t="str">
            <v>-</v>
          </cell>
          <cell r="F576">
            <v>4589940010202</v>
          </cell>
        </row>
        <row r="577">
          <cell r="A577">
            <v>982540062</v>
          </cell>
          <cell r="B577" t="str">
            <v>ＰＧ　トゥーゴークッションカバービア　ラバー</v>
          </cell>
          <cell r="C577">
            <v>3000</v>
          </cell>
          <cell r="D577" t="str">
            <v>△</v>
          </cell>
          <cell r="E577" t="str">
            <v>-</v>
          </cell>
          <cell r="F577">
            <v>4589940010219</v>
          </cell>
        </row>
        <row r="578">
          <cell r="A578">
            <v>982540063</v>
          </cell>
          <cell r="B578" t="str">
            <v>ＰＧ　トゥーゴークッションカバー　コーヒーホリック</v>
          </cell>
          <cell r="C578">
            <v>3000</v>
          </cell>
          <cell r="D578" t="str">
            <v>○</v>
          </cell>
          <cell r="E578" t="str">
            <v>-</v>
          </cell>
          <cell r="F578">
            <v>4589940010226</v>
          </cell>
        </row>
        <row r="579">
          <cell r="A579">
            <v>982540064</v>
          </cell>
          <cell r="B579" t="str">
            <v>ＰＧ　トゥーゴースローケット　シック</v>
          </cell>
          <cell r="C579">
            <v>6800</v>
          </cell>
          <cell r="D579" t="str">
            <v>○</v>
          </cell>
          <cell r="E579" t="str">
            <v>-</v>
          </cell>
          <cell r="F579">
            <v>4589940010233</v>
          </cell>
        </row>
        <row r="580">
          <cell r="A580">
            <v>982540065</v>
          </cell>
          <cell r="B580" t="str">
            <v>ＰＧ　トゥーゴースローケット　ネバー　ベター</v>
          </cell>
          <cell r="C580">
            <v>6800</v>
          </cell>
          <cell r="D580" t="str">
            <v>○</v>
          </cell>
          <cell r="E580" t="str">
            <v>-</v>
          </cell>
          <cell r="F580">
            <v>4589940010240</v>
          </cell>
        </row>
        <row r="581">
          <cell r="A581">
            <v>982540066</v>
          </cell>
          <cell r="B581" t="str">
            <v>ＰＧ　トゥーゴースローケット　ビア　ラバー</v>
          </cell>
          <cell r="C581">
            <v>6800</v>
          </cell>
          <cell r="D581" t="str">
            <v>○</v>
          </cell>
          <cell r="E581" t="str">
            <v>-</v>
          </cell>
          <cell r="F581">
            <v>4589940010257</v>
          </cell>
        </row>
        <row r="582">
          <cell r="A582">
            <v>982540067</v>
          </cell>
          <cell r="B582" t="str">
            <v>ＰＧ　トゥーゴースローケット　シック　コーヒー　ホリック</v>
          </cell>
          <cell r="C582">
            <v>6800</v>
          </cell>
          <cell r="D582" t="str">
            <v>△</v>
          </cell>
          <cell r="E582" t="str">
            <v>-</v>
          </cell>
          <cell r="F582">
            <v>4589940010271</v>
          </cell>
        </row>
        <row r="583">
          <cell r="A583">
            <v>982540068</v>
          </cell>
          <cell r="B583" t="str">
            <v>▼ＰＧ　キルティッド　スタンダードトート　ＢＲ</v>
          </cell>
          <cell r="C583">
            <v>3400</v>
          </cell>
          <cell r="D583" t="str">
            <v>×</v>
          </cell>
          <cell r="E583" t="str">
            <v>今季完売</v>
          </cell>
          <cell r="F583">
            <v>4589940011131</v>
          </cell>
        </row>
        <row r="584">
          <cell r="A584">
            <v>982540069</v>
          </cell>
          <cell r="B584" t="str">
            <v>▼ＰＧ　キルティッド　スタンダードトート　ＢＫ</v>
          </cell>
          <cell r="C584">
            <v>3400</v>
          </cell>
          <cell r="D584" t="str">
            <v>×</v>
          </cell>
          <cell r="E584" t="str">
            <v>今季完売</v>
          </cell>
          <cell r="F584">
            <v>4589940011148</v>
          </cell>
        </row>
        <row r="585">
          <cell r="A585">
            <v>982540070</v>
          </cell>
          <cell r="B585" t="str">
            <v>▼ＰＧ　キルティッド　スタンダードトート　ＧＹ</v>
          </cell>
          <cell r="C585">
            <v>3400</v>
          </cell>
          <cell r="D585" t="str">
            <v>△</v>
          </cell>
          <cell r="E585" t="str">
            <v>在庫限りで今季完売</v>
          </cell>
          <cell r="F585">
            <v>4589940011155</v>
          </cell>
        </row>
        <row r="586">
          <cell r="A586">
            <v>982540071</v>
          </cell>
          <cell r="B586" t="str">
            <v>▼ＰＧ　キルティッド　スタンダードトート　ＢＬ</v>
          </cell>
          <cell r="C586">
            <v>3400</v>
          </cell>
          <cell r="D586" t="str">
            <v>○</v>
          </cell>
          <cell r="E586" t="str">
            <v>-</v>
          </cell>
          <cell r="F586">
            <v>4589940011162</v>
          </cell>
        </row>
        <row r="587">
          <cell r="A587">
            <v>982540072</v>
          </cell>
          <cell r="B587" t="str">
            <v>▼ＰＧ　キルティッド　ショルダークーラートート　ＢＲ</v>
          </cell>
          <cell r="C587">
            <v>2700</v>
          </cell>
          <cell r="D587" t="str">
            <v>○</v>
          </cell>
          <cell r="E587" t="str">
            <v>-</v>
          </cell>
          <cell r="F587">
            <v>4589940011179</v>
          </cell>
        </row>
        <row r="588">
          <cell r="A588">
            <v>982540073</v>
          </cell>
          <cell r="B588" t="str">
            <v>▼ＰＧ　キルティッド　ショルダークーラートート　ＢＫ</v>
          </cell>
          <cell r="C588">
            <v>2700</v>
          </cell>
          <cell r="D588" t="str">
            <v>○</v>
          </cell>
          <cell r="E588" t="str">
            <v>-</v>
          </cell>
          <cell r="F588">
            <v>4589940011186</v>
          </cell>
        </row>
        <row r="589">
          <cell r="A589">
            <v>982540074</v>
          </cell>
          <cell r="B589" t="str">
            <v>▼ＰＧ　キルティッド　ショルダークーラートート　ＧＹ</v>
          </cell>
          <cell r="C589">
            <v>2700</v>
          </cell>
          <cell r="D589" t="str">
            <v>○</v>
          </cell>
          <cell r="E589" t="str">
            <v>-</v>
          </cell>
          <cell r="F589">
            <v>4589940011193</v>
          </cell>
        </row>
        <row r="590">
          <cell r="A590">
            <v>982540075</v>
          </cell>
          <cell r="B590" t="str">
            <v>▼ＰＧ　キルティッド　ショルダークーラートート　ＢＬ</v>
          </cell>
          <cell r="C590">
            <v>2700</v>
          </cell>
          <cell r="D590" t="str">
            <v>○</v>
          </cell>
          <cell r="E590" t="str">
            <v>-</v>
          </cell>
          <cell r="F590">
            <v>4589940011209</v>
          </cell>
        </row>
        <row r="591">
          <cell r="A591">
            <v>982540076</v>
          </cell>
          <cell r="B591" t="str">
            <v>ＰＧ　タフティー　グラシーズマット　ＧＹ</v>
          </cell>
          <cell r="C591">
            <v>900</v>
          </cell>
          <cell r="D591" t="str">
            <v>×</v>
          </cell>
          <cell r="E591" t="str">
            <v>4月下旬以降</v>
          </cell>
          <cell r="F591">
            <v>4589940011100</v>
          </cell>
        </row>
        <row r="592">
          <cell r="A592">
            <v>982540077</v>
          </cell>
          <cell r="B592" t="str">
            <v>ＰＧ　タフティー　グラシーズマット　ＤＧＹ</v>
          </cell>
          <cell r="C592">
            <v>900</v>
          </cell>
          <cell r="D592" t="str">
            <v>○</v>
          </cell>
          <cell r="E592" t="str">
            <v>-</v>
          </cell>
          <cell r="F592">
            <v>4589940011117</v>
          </cell>
        </row>
        <row r="593">
          <cell r="A593">
            <v>982540089</v>
          </cell>
          <cell r="B593" t="str">
            <v>ＰＧ　タフティー　ルミナスマット　エントリー</v>
          </cell>
          <cell r="C593">
            <v>3600</v>
          </cell>
          <cell r="D593" t="str">
            <v>○</v>
          </cell>
          <cell r="E593" t="str">
            <v>-</v>
          </cell>
          <cell r="F593">
            <v>4589940010820</v>
          </cell>
        </row>
        <row r="594">
          <cell r="A594">
            <v>982540090</v>
          </cell>
          <cell r="B594" t="str">
            <v>ＰＧ　タフティー　ルミナスマット　マインドユアステップ</v>
          </cell>
          <cell r="C594">
            <v>4800</v>
          </cell>
          <cell r="D594" t="str">
            <v>○</v>
          </cell>
          <cell r="E594" t="str">
            <v>-</v>
          </cell>
          <cell r="F594">
            <v>4589940010837</v>
          </cell>
        </row>
        <row r="595">
          <cell r="A595">
            <v>982550001</v>
          </cell>
          <cell r="B595" t="str">
            <v>▲ＰＧ　グレース　キャニスター　ショート</v>
          </cell>
          <cell r="C595">
            <v>2000</v>
          </cell>
          <cell r="D595" t="str">
            <v>×</v>
          </cell>
          <cell r="E595" t="str">
            <v>廃番</v>
          </cell>
          <cell r="F595">
            <v>4589940006472</v>
          </cell>
        </row>
        <row r="596">
          <cell r="A596">
            <v>982550002</v>
          </cell>
          <cell r="B596" t="str">
            <v>▲ＰＧ　グレース　キャニスター　トール</v>
          </cell>
          <cell r="C596">
            <v>2700</v>
          </cell>
          <cell r="D596" t="str">
            <v>×</v>
          </cell>
          <cell r="E596" t="str">
            <v>廃番</v>
          </cell>
          <cell r="F596">
            <v>4589940006489</v>
          </cell>
        </row>
        <row r="597">
          <cell r="A597">
            <v>982550003</v>
          </cell>
          <cell r="B597" t="str">
            <v>ＰＧ　グレース　クリップ＆スプーン</v>
          </cell>
          <cell r="C597">
            <v>800</v>
          </cell>
          <cell r="D597" t="str">
            <v>○</v>
          </cell>
          <cell r="E597" t="str">
            <v>-</v>
          </cell>
          <cell r="F597">
            <v>4589940006496</v>
          </cell>
        </row>
        <row r="598">
          <cell r="A598">
            <v>982550004</v>
          </cell>
          <cell r="B598" t="str">
            <v>ＰＧ　フォルダブルシューズラック　ハンマートンＢＫ</v>
          </cell>
          <cell r="C598">
            <v>6800</v>
          </cell>
          <cell r="D598" t="str">
            <v>○</v>
          </cell>
          <cell r="E598" t="str">
            <v>-</v>
          </cell>
          <cell r="F598">
            <v>4589940007653</v>
          </cell>
        </row>
        <row r="599">
          <cell r="A599">
            <v>982550005</v>
          </cell>
          <cell r="B599" t="str">
            <v>▲ＰＧ　スカフォールドライク　シェルフ（送料２０００）</v>
          </cell>
          <cell r="C599">
            <v>40000</v>
          </cell>
          <cell r="D599" t="str">
            <v>△</v>
          </cell>
          <cell r="E599" t="str">
            <v>-</v>
          </cell>
          <cell r="F599">
            <v>4589940009169</v>
          </cell>
        </row>
        <row r="600">
          <cell r="A600">
            <v>982550007</v>
          </cell>
          <cell r="B600" t="str">
            <v>ＰＧ　フォルダブルシューズラック　ジンク</v>
          </cell>
          <cell r="C600">
            <v>5800</v>
          </cell>
          <cell r="D600" t="str">
            <v>○</v>
          </cell>
          <cell r="E600" t="str">
            <v>-</v>
          </cell>
          <cell r="F600">
            <v>4589940009749</v>
          </cell>
        </row>
        <row r="601">
          <cell r="A601">
            <v>982550008</v>
          </cell>
          <cell r="B601" t="str">
            <v>ＰＧ　スカフォールドライク　シェルフ用棚板（送料８００）</v>
          </cell>
          <cell r="C601">
            <v>8000</v>
          </cell>
          <cell r="D601" t="str">
            <v>△</v>
          </cell>
          <cell r="E601" t="str">
            <v>-</v>
          </cell>
          <cell r="F601">
            <v>4589940009947</v>
          </cell>
        </row>
        <row r="602">
          <cell r="A602">
            <v>982560001</v>
          </cell>
          <cell r="B602" t="str">
            <v>▲ＰＧ　スクールハウス　ウォールクロック　Ｓ　ＢＫ</v>
          </cell>
          <cell r="C602">
            <v>5400</v>
          </cell>
          <cell r="D602" t="str">
            <v>○</v>
          </cell>
          <cell r="E602" t="str">
            <v>-</v>
          </cell>
          <cell r="F602">
            <v>4589940006960</v>
          </cell>
        </row>
        <row r="603">
          <cell r="A603">
            <v>982560002</v>
          </cell>
          <cell r="B603" t="str">
            <v>▲ＰＧ　スクールハウス　ウォールクロック　Ｓ　ＧＹ</v>
          </cell>
          <cell r="C603">
            <v>5400</v>
          </cell>
          <cell r="D603" t="str">
            <v>○</v>
          </cell>
          <cell r="E603" t="str">
            <v>-</v>
          </cell>
          <cell r="F603">
            <v>4589940006977</v>
          </cell>
        </row>
        <row r="604">
          <cell r="A604">
            <v>982560003</v>
          </cell>
          <cell r="B604" t="str">
            <v>▲ＰＧ　ジンクアロイ　キーリング　ＢＫ</v>
          </cell>
          <cell r="C604">
            <v>700</v>
          </cell>
          <cell r="D604" t="str">
            <v>△</v>
          </cell>
          <cell r="E604" t="str">
            <v>-</v>
          </cell>
          <cell r="F604">
            <v>4589940007271</v>
          </cell>
        </row>
        <row r="605">
          <cell r="A605">
            <v>982560004</v>
          </cell>
          <cell r="B605" t="str">
            <v>ＰＧ　ジンクアロイ　キーリング　カラビナ　ＢＫ</v>
          </cell>
          <cell r="C605">
            <v>700</v>
          </cell>
          <cell r="D605" t="str">
            <v>×</v>
          </cell>
          <cell r="E605" t="str">
            <v>4月下旬以降</v>
          </cell>
          <cell r="F605">
            <v>4589940007288</v>
          </cell>
        </row>
        <row r="606">
          <cell r="A606">
            <v>982560005</v>
          </cell>
          <cell r="B606" t="str">
            <v>▲ＰＧ　ジンクアロイ　ビークルキーホルダー　ＰＧ</v>
          </cell>
          <cell r="C606">
            <v>1000</v>
          </cell>
          <cell r="D606" t="str">
            <v>○</v>
          </cell>
          <cell r="E606" t="str">
            <v>-</v>
          </cell>
          <cell r="F606">
            <v>4589940007295</v>
          </cell>
        </row>
        <row r="607">
          <cell r="A607">
            <v>982560006</v>
          </cell>
          <cell r="B607" t="str">
            <v>▲ＰＧ　ジンクアロイ　ビークルキーホルダー　ＰＧＮ</v>
          </cell>
          <cell r="C607">
            <v>1000</v>
          </cell>
          <cell r="D607" t="str">
            <v>○</v>
          </cell>
          <cell r="E607" t="str">
            <v>-</v>
          </cell>
          <cell r="F607">
            <v>4589940007301</v>
          </cell>
        </row>
        <row r="608">
          <cell r="A608">
            <v>982560009</v>
          </cell>
          <cell r="B608" t="str">
            <v>▲ＰＧ　アルミナムトラベルラゲッジタグ　ＢＫ</v>
          </cell>
          <cell r="C608">
            <v>900</v>
          </cell>
          <cell r="D608" t="str">
            <v>○</v>
          </cell>
          <cell r="E608" t="str">
            <v>-</v>
          </cell>
          <cell r="F608">
            <v>4589940007080</v>
          </cell>
        </row>
        <row r="609">
          <cell r="A609">
            <v>982560010</v>
          </cell>
          <cell r="B609" t="str">
            <v>▲ＰＧ　アルミナムトラベルラゲッジタグ　ＣＧＹ</v>
          </cell>
          <cell r="C609">
            <v>900</v>
          </cell>
          <cell r="D609" t="str">
            <v>○</v>
          </cell>
          <cell r="E609" t="str">
            <v>-</v>
          </cell>
          <cell r="F609">
            <v>4589940007097</v>
          </cell>
        </row>
        <row r="610">
          <cell r="A610">
            <v>982560011</v>
          </cell>
          <cell r="B610" t="str">
            <v>▲ＰＧ　フリップリッド　タンブラー２５０ｍｌ　ＢＫ</v>
          </cell>
          <cell r="C610">
            <v>2500</v>
          </cell>
          <cell r="D610" t="str">
            <v>×</v>
          </cell>
          <cell r="E610" t="str">
            <v>廃番</v>
          </cell>
          <cell r="F610">
            <v>4589940007257</v>
          </cell>
        </row>
        <row r="611">
          <cell r="A611">
            <v>982560012</v>
          </cell>
          <cell r="B611" t="str">
            <v>▲ＰＧ　フリップリッド　タンブラー２５０ｍｌ　ＳＶ</v>
          </cell>
          <cell r="C611">
            <v>2500</v>
          </cell>
          <cell r="D611" t="str">
            <v>×</v>
          </cell>
          <cell r="E611" t="str">
            <v>廃番</v>
          </cell>
          <cell r="F611">
            <v>4589940007264</v>
          </cell>
        </row>
        <row r="612">
          <cell r="A612">
            <v>982560013</v>
          </cell>
          <cell r="B612" t="str">
            <v>ＰＧ　ブラス　インセンスホルダー</v>
          </cell>
          <cell r="C612">
            <v>3600</v>
          </cell>
          <cell r="D612" t="str">
            <v>○</v>
          </cell>
          <cell r="E612" t="str">
            <v>-</v>
          </cell>
          <cell r="F612">
            <v>4589940007615</v>
          </cell>
        </row>
        <row r="613">
          <cell r="A613">
            <v>982560014</v>
          </cell>
          <cell r="B613" t="str">
            <v>※ＰＧ　キャリーイット</v>
          </cell>
          <cell r="C613">
            <v>5800</v>
          </cell>
          <cell r="D613" t="str">
            <v>×</v>
          </cell>
          <cell r="E613" t="str">
            <v>廃番</v>
          </cell>
          <cell r="F613">
            <v>4589940007790</v>
          </cell>
        </row>
        <row r="614">
          <cell r="A614">
            <v>982560015</v>
          </cell>
          <cell r="B614" t="str">
            <v>ＰＧ　インダストリアルランドリーワゴン　ジンク</v>
          </cell>
          <cell r="C614">
            <v>12500</v>
          </cell>
          <cell r="D614" t="str">
            <v>○</v>
          </cell>
          <cell r="E614" t="str">
            <v>-</v>
          </cell>
          <cell r="F614">
            <v>4589940011124</v>
          </cell>
        </row>
        <row r="615">
          <cell r="A615">
            <v>982560016</v>
          </cell>
          <cell r="B615" t="str">
            <v>ＰＧ　メ－ルボックス　コインバンク　ＢＫ</v>
          </cell>
          <cell r="C615">
            <v>2300</v>
          </cell>
          <cell r="D615" t="str">
            <v>○</v>
          </cell>
          <cell r="E615" t="str">
            <v>-</v>
          </cell>
          <cell r="F615">
            <v>4589940011377</v>
          </cell>
        </row>
        <row r="616">
          <cell r="A616">
            <v>982560017</v>
          </cell>
          <cell r="B616" t="str">
            <v>ＰＧ　メ－ルボックス　コインバンク　ＷＨ</v>
          </cell>
          <cell r="C616">
            <v>2300</v>
          </cell>
          <cell r="D616" t="str">
            <v>○</v>
          </cell>
          <cell r="E616" t="str">
            <v>-</v>
          </cell>
          <cell r="F616">
            <v>4589940011384</v>
          </cell>
        </row>
        <row r="617">
          <cell r="A617">
            <v>982560018</v>
          </cell>
          <cell r="B617" t="str">
            <v>ＰＧ　メ－ルボックス　コインバンク　ＳＶ</v>
          </cell>
          <cell r="C617">
            <v>2300</v>
          </cell>
          <cell r="D617" t="str">
            <v>○</v>
          </cell>
          <cell r="E617" t="str">
            <v>-</v>
          </cell>
          <cell r="F617">
            <v>4589940011391</v>
          </cell>
        </row>
        <row r="618">
          <cell r="A618">
            <v>982560019</v>
          </cell>
          <cell r="B618" t="str">
            <v>ＰＧ　メ－ルボックス　コインバンク　ＢＬ</v>
          </cell>
          <cell r="C618">
            <v>2300</v>
          </cell>
          <cell r="D618" t="str">
            <v>○</v>
          </cell>
          <cell r="E618" t="str">
            <v>-</v>
          </cell>
          <cell r="F618">
            <v>4589940011407</v>
          </cell>
        </row>
        <row r="619">
          <cell r="A619">
            <v>982570001</v>
          </cell>
          <cell r="B619" t="str">
            <v>▲ＰＧ　バケット１０リッター　ウィズリッド　ＢＫ　※ﾛｯﾄ5/ｱｿｰﾄ×</v>
          </cell>
          <cell r="C619">
            <v>2000</v>
          </cell>
          <cell r="D619" t="str">
            <v>△</v>
          </cell>
          <cell r="E619" t="str">
            <v>在庫限りで廃番</v>
          </cell>
          <cell r="F619">
            <v>4589940007103</v>
          </cell>
        </row>
        <row r="620">
          <cell r="A620">
            <v>982570002</v>
          </cell>
          <cell r="B620" t="str">
            <v>▲ＰＧ　バケット１0リッター　ウィズリッド　ＴＰ　※ﾛｯﾄ5/ｱｿｰﾄ×</v>
          </cell>
          <cell r="C620">
            <v>2000</v>
          </cell>
          <cell r="D620" t="str">
            <v>○</v>
          </cell>
          <cell r="E620" t="str">
            <v>-</v>
          </cell>
          <cell r="F620">
            <v>4589940007110</v>
          </cell>
        </row>
        <row r="621">
          <cell r="A621">
            <v>982570003</v>
          </cell>
          <cell r="B621" t="str">
            <v>▲ＰＧ　充電式　ウォータースプレー　ＢＫ</v>
          </cell>
          <cell r="C621">
            <v>4200</v>
          </cell>
          <cell r="D621" t="str">
            <v>×</v>
          </cell>
          <cell r="E621" t="str">
            <v>廃番</v>
          </cell>
          <cell r="F621">
            <v>4589940007127</v>
          </cell>
        </row>
        <row r="622">
          <cell r="A622">
            <v>982570004</v>
          </cell>
          <cell r="B622" t="str">
            <v>▲ＰＧ　ナイロン南京錠　ＢＫ</v>
          </cell>
          <cell r="C622">
            <v>1200</v>
          </cell>
          <cell r="D622" t="str">
            <v>○</v>
          </cell>
          <cell r="E622" t="str">
            <v>-</v>
          </cell>
          <cell r="F622">
            <v>4589940007196</v>
          </cell>
        </row>
        <row r="623">
          <cell r="A623">
            <v>982570005</v>
          </cell>
          <cell r="B623" t="str">
            <v>▲ＰＧ　ナイロン南京錠　ＧＹ</v>
          </cell>
          <cell r="C623">
            <v>1200</v>
          </cell>
          <cell r="D623" t="str">
            <v>○</v>
          </cell>
          <cell r="E623" t="str">
            <v>-</v>
          </cell>
          <cell r="F623">
            <v>4589940007202</v>
          </cell>
        </row>
        <row r="624">
          <cell r="A624">
            <v>982570006</v>
          </cell>
          <cell r="B624" t="str">
            <v>▲ＰＧ　ナイロン南京錠　ＢＬ</v>
          </cell>
          <cell r="C624">
            <v>1200</v>
          </cell>
          <cell r="D624" t="str">
            <v>○</v>
          </cell>
          <cell r="E624" t="str">
            <v>-</v>
          </cell>
          <cell r="F624">
            <v>4589940007219</v>
          </cell>
        </row>
        <row r="625">
          <cell r="A625">
            <v>982570007</v>
          </cell>
          <cell r="B625" t="str">
            <v>▲ＰＧ　ナイロン南京錠　ＯＲ</v>
          </cell>
          <cell r="C625">
            <v>1200</v>
          </cell>
          <cell r="D625" t="str">
            <v>○</v>
          </cell>
          <cell r="E625" t="str">
            <v>-</v>
          </cell>
          <cell r="F625">
            <v>4589940007226</v>
          </cell>
        </row>
        <row r="626">
          <cell r="A626">
            <v>982570009</v>
          </cell>
          <cell r="B626" t="str">
            <v>▲ＰＧ　コーヒードリッパー</v>
          </cell>
          <cell r="C626">
            <v>2400</v>
          </cell>
          <cell r="D626" t="str">
            <v>○</v>
          </cell>
          <cell r="E626" t="str">
            <v>-</v>
          </cell>
          <cell r="F626">
            <v>4589940007240</v>
          </cell>
        </row>
        <row r="627">
          <cell r="A627">
            <v>982570015</v>
          </cell>
          <cell r="B627" t="str">
            <v>ＰＧ　インセンスホルダー　チムニー　ＢＲ</v>
          </cell>
          <cell r="C627">
            <v>3800</v>
          </cell>
          <cell r="D627" t="str">
            <v>○</v>
          </cell>
          <cell r="E627" t="str">
            <v>-</v>
          </cell>
          <cell r="F627">
            <v>4589940009800</v>
          </cell>
        </row>
        <row r="628">
          <cell r="A628">
            <v>982570016</v>
          </cell>
          <cell r="B628" t="str">
            <v>ＰＧ　インセンスホルダー　チムニー　ＢＬ</v>
          </cell>
          <cell r="C628">
            <v>3800</v>
          </cell>
          <cell r="D628" t="str">
            <v>○</v>
          </cell>
          <cell r="E628" t="str">
            <v>-</v>
          </cell>
          <cell r="F628">
            <v>4589940009817</v>
          </cell>
        </row>
        <row r="629">
          <cell r="A629">
            <v>982570017</v>
          </cell>
          <cell r="B629" t="str">
            <v>ＰＧ　チベタン　タイガーオブジェ　ＹＥ</v>
          </cell>
          <cell r="C629">
            <v>2200</v>
          </cell>
          <cell r="D629" t="str">
            <v>○</v>
          </cell>
          <cell r="E629" t="str">
            <v>-</v>
          </cell>
          <cell r="F629">
            <v>4589940010400</v>
          </cell>
        </row>
        <row r="630">
          <cell r="A630">
            <v>982570018</v>
          </cell>
          <cell r="B630" t="str">
            <v>ＰＧ　チベタン　タイガーオブジェ　ＷＨ</v>
          </cell>
          <cell r="C630">
            <v>2200</v>
          </cell>
          <cell r="D630" t="str">
            <v>○</v>
          </cell>
          <cell r="E630" t="str">
            <v>-</v>
          </cell>
          <cell r="F630">
            <v>4589940010431</v>
          </cell>
        </row>
        <row r="631">
          <cell r="A631">
            <v>982570019</v>
          </cell>
          <cell r="B631" t="str">
            <v>ＰＧ　カラーコード　リールキーホルダー　ＢＫ×ＢＬ</v>
          </cell>
          <cell r="C631">
            <v>1200</v>
          </cell>
          <cell r="D631" t="str">
            <v>○</v>
          </cell>
          <cell r="E631" t="str">
            <v>-</v>
          </cell>
          <cell r="F631">
            <v>4589940011346</v>
          </cell>
        </row>
        <row r="632">
          <cell r="A632">
            <v>982570020</v>
          </cell>
          <cell r="B632" t="str">
            <v>ＰＧ　カラーコード　リールキーホルダー　ＮＶ×ＹＥ</v>
          </cell>
          <cell r="C632">
            <v>1200</v>
          </cell>
          <cell r="D632" t="str">
            <v>○</v>
          </cell>
          <cell r="E632" t="str">
            <v>-</v>
          </cell>
          <cell r="F632">
            <v>4589940011353</v>
          </cell>
        </row>
        <row r="633">
          <cell r="A633">
            <v>982570021</v>
          </cell>
          <cell r="B633" t="str">
            <v>ＰＧ　カラーコード　リールキーホルダー　ＧＹ×ＯＲ</v>
          </cell>
          <cell r="C633">
            <v>1200</v>
          </cell>
          <cell r="D633" t="str">
            <v>○</v>
          </cell>
          <cell r="E633" t="str">
            <v>-</v>
          </cell>
          <cell r="F633">
            <v>4589940011360</v>
          </cell>
        </row>
        <row r="634">
          <cell r="A634">
            <v>982570022</v>
          </cell>
          <cell r="B634" t="str">
            <v>ＰＧ　ジ　アイスエラ　ハードシェルクーラーネオ　５Ｌ　ＢＫ</v>
          </cell>
          <cell r="C634">
            <v>4500</v>
          </cell>
          <cell r="D634" t="str">
            <v>※</v>
          </cell>
          <cell r="E634" t="str">
            <v>新商品　2月26日頃入荷予定</v>
          </cell>
          <cell r="F634">
            <v>4589940011667</v>
          </cell>
        </row>
        <row r="635">
          <cell r="A635">
            <v>982570023</v>
          </cell>
          <cell r="B635" t="str">
            <v>ＰＧ　ジ　アイスエラ　ハードシェルクーラーネオ　１２Ｌ　ＢＫ</v>
          </cell>
          <cell r="C635">
            <v>7800</v>
          </cell>
          <cell r="D635" t="str">
            <v>※</v>
          </cell>
          <cell r="E635" t="str">
            <v>新商品　2月26日頃入荷予定</v>
          </cell>
          <cell r="F635">
            <v>4589940011674</v>
          </cell>
        </row>
        <row r="636">
          <cell r="A636">
            <v>982580001</v>
          </cell>
          <cell r="B636" t="str">
            <v>▲ＰＧ　コーヒーガラスポット　４５０ｍｌ</v>
          </cell>
          <cell r="C636">
            <v>2600</v>
          </cell>
          <cell r="D636" t="str">
            <v>△</v>
          </cell>
          <cell r="E636" t="str">
            <v>在庫限りで廃番</v>
          </cell>
          <cell r="F636">
            <v>4589940007233</v>
          </cell>
        </row>
        <row r="637">
          <cell r="A637">
            <v>982590001</v>
          </cell>
          <cell r="B637" t="str">
            <v>▼ＰＧ　充電式湯たんぽ　タイガー</v>
          </cell>
          <cell r="C637">
            <v>3900</v>
          </cell>
          <cell r="D637" t="str">
            <v>○</v>
          </cell>
          <cell r="E637" t="str">
            <v>-</v>
          </cell>
          <cell r="F637">
            <v>4589940006434</v>
          </cell>
        </row>
        <row r="638">
          <cell r="A638">
            <v>982590002</v>
          </cell>
          <cell r="B638" t="str">
            <v>▼ＰＧ　充電式湯たんぽ　ホワイトタイガー</v>
          </cell>
          <cell r="C638">
            <v>3900</v>
          </cell>
          <cell r="D638" t="str">
            <v>○</v>
          </cell>
          <cell r="E638" t="str">
            <v>-</v>
          </cell>
          <cell r="F638">
            <v>4589940006441</v>
          </cell>
        </row>
        <row r="639">
          <cell r="A639">
            <v>982590003</v>
          </cell>
          <cell r="B639" t="str">
            <v>※▼ＰＧ　充電式湯たんぽ　ポーラーベアー</v>
          </cell>
          <cell r="C639">
            <v>3900</v>
          </cell>
          <cell r="D639" t="str">
            <v>×</v>
          </cell>
          <cell r="E639" t="str">
            <v>廃番</v>
          </cell>
          <cell r="F639">
            <v>4589940006458</v>
          </cell>
        </row>
        <row r="640">
          <cell r="A640">
            <v>982590004</v>
          </cell>
          <cell r="B640" t="str">
            <v>ＰＧ　ノットノックオーバーマット　ＢＫ</v>
          </cell>
          <cell r="C640">
            <v>1500</v>
          </cell>
          <cell r="D640" t="str">
            <v>○</v>
          </cell>
          <cell r="E640" t="str">
            <v>-</v>
          </cell>
          <cell r="F640">
            <v>4589940006502</v>
          </cell>
        </row>
        <row r="641">
          <cell r="A641">
            <v>982590005</v>
          </cell>
          <cell r="B641" t="str">
            <v>ＰＧ　ノットノックオーバーマット　ＯＫＨ</v>
          </cell>
          <cell r="C641">
            <v>1500</v>
          </cell>
          <cell r="D641" t="str">
            <v>○</v>
          </cell>
          <cell r="E641" t="str">
            <v>-</v>
          </cell>
          <cell r="F641">
            <v>4589940006519</v>
          </cell>
        </row>
        <row r="642">
          <cell r="A642">
            <v>982590006</v>
          </cell>
          <cell r="B642" t="str">
            <v>ＰＧ　ノットノックオーバーマット　ＴＰ</v>
          </cell>
          <cell r="C642">
            <v>1500</v>
          </cell>
          <cell r="D642" t="str">
            <v>○</v>
          </cell>
          <cell r="E642" t="str">
            <v>-</v>
          </cell>
          <cell r="F642">
            <v>4589940006526</v>
          </cell>
        </row>
        <row r="643">
          <cell r="A643">
            <v>982590007</v>
          </cell>
          <cell r="B643" t="str">
            <v>※▼ＰＧ　充電式湯たんぽ 　キルティッド　OL</v>
          </cell>
          <cell r="C643">
            <v>3900</v>
          </cell>
          <cell r="D643" t="str">
            <v>×</v>
          </cell>
          <cell r="E643" t="str">
            <v>廃番</v>
          </cell>
          <cell r="F643">
            <v>4589940006885</v>
          </cell>
        </row>
        <row r="644">
          <cell r="A644">
            <v>982590008</v>
          </cell>
          <cell r="B644" t="str">
            <v>※▼ＰＧ　充電式湯たんぽ　キルティッド　GY</v>
          </cell>
          <cell r="C644">
            <v>3900</v>
          </cell>
          <cell r="D644" t="str">
            <v>×</v>
          </cell>
          <cell r="E644" t="str">
            <v>廃番</v>
          </cell>
          <cell r="F644">
            <v>4589940006892</v>
          </cell>
        </row>
        <row r="645">
          <cell r="A645">
            <v>982590009</v>
          </cell>
          <cell r="B645" t="str">
            <v>※ＰＧ　リサイクル　アルミナムカップ　４個セット　ＢＫ</v>
          </cell>
          <cell r="C645">
            <v>1000</v>
          </cell>
          <cell r="D645" t="str">
            <v>×</v>
          </cell>
          <cell r="E645" t="str">
            <v>廃番</v>
          </cell>
          <cell r="F645">
            <v>4589940008278</v>
          </cell>
        </row>
        <row r="646">
          <cell r="A646">
            <v>982590010</v>
          </cell>
          <cell r="B646" t="str">
            <v>▲ＰＧ　リサイクル　アルミナムカップ　４個セット　ＡＬ</v>
          </cell>
          <cell r="C646">
            <v>1000</v>
          </cell>
          <cell r="D646" t="str">
            <v>○</v>
          </cell>
          <cell r="E646" t="str">
            <v>-</v>
          </cell>
          <cell r="F646">
            <v>4589940008285</v>
          </cell>
        </row>
        <row r="647">
          <cell r="A647">
            <v>982590011</v>
          </cell>
          <cell r="B647" t="str">
            <v>▲ＰＧ　ボールキーリング　ＢＫ</v>
          </cell>
          <cell r="C647">
            <v>900</v>
          </cell>
          <cell r="D647" t="str">
            <v>○</v>
          </cell>
          <cell r="E647" t="str">
            <v>-</v>
          </cell>
          <cell r="F647">
            <v>4589940009336</v>
          </cell>
        </row>
        <row r="648">
          <cell r="A648">
            <v>982590012</v>
          </cell>
          <cell r="B648" t="str">
            <v>▲ＰＧ　ボールキーリング　ＵＮＩＯＮ　ＪＡＣＫ</v>
          </cell>
          <cell r="C648">
            <v>900</v>
          </cell>
          <cell r="D648" t="str">
            <v>○</v>
          </cell>
          <cell r="E648" t="str">
            <v>-</v>
          </cell>
          <cell r="F648">
            <v>4589940009343</v>
          </cell>
        </row>
        <row r="649">
          <cell r="A649">
            <v>982590013</v>
          </cell>
          <cell r="B649" t="str">
            <v>▲ＰＧ　ボールキーリング　ＣＯＮＴＯＵＲ</v>
          </cell>
          <cell r="C649">
            <v>900</v>
          </cell>
          <cell r="D649" t="str">
            <v>○</v>
          </cell>
          <cell r="E649" t="str">
            <v>-</v>
          </cell>
          <cell r="F649">
            <v>4589940009350</v>
          </cell>
        </row>
        <row r="650">
          <cell r="A650">
            <v>982590014</v>
          </cell>
          <cell r="B650" t="str">
            <v>▼ＰＧ　充電式湯たんぽ　ホワイトイエティ</v>
          </cell>
          <cell r="C650">
            <v>3900</v>
          </cell>
          <cell r="D650" t="str">
            <v>×</v>
          </cell>
          <cell r="E650" t="str">
            <v>今季完売</v>
          </cell>
          <cell r="F650">
            <v>4589940010110</v>
          </cell>
        </row>
        <row r="651">
          <cell r="A651">
            <v>982590015</v>
          </cell>
          <cell r="B651" t="str">
            <v>▼ＰＧ　充電式湯たんぽ　ブラックイエティ</v>
          </cell>
          <cell r="C651">
            <v>3900</v>
          </cell>
          <cell r="D651" t="str">
            <v>○</v>
          </cell>
          <cell r="E651" t="str">
            <v>-</v>
          </cell>
          <cell r="F651">
            <v>4589940010127</v>
          </cell>
        </row>
        <row r="652">
          <cell r="A652">
            <v>982590016</v>
          </cell>
          <cell r="B652" t="str">
            <v>▼ＰＧプランプ湯たんぽ＆クッション　タイガーＹＥ</v>
          </cell>
          <cell r="C652">
            <v>8000</v>
          </cell>
          <cell r="D652" t="str">
            <v>○</v>
          </cell>
          <cell r="E652" t="str">
            <v>-</v>
          </cell>
          <cell r="F652">
            <v>4589940010882</v>
          </cell>
        </row>
        <row r="653">
          <cell r="A653">
            <v>982590017</v>
          </cell>
          <cell r="B653" t="str">
            <v>▼ＰＧプランプ湯たんぽ＆クッション　タイガーＧＹ</v>
          </cell>
          <cell r="C653">
            <v>8000</v>
          </cell>
          <cell r="D653" t="str">
            <v>○</v>
          </cell>
          <cell r="E653" t="str">
            <v>-</v>
          </cell>
          <cell r="F653">
            <v>4589940010899</v>
          </cell>
        </row>
        <row r="654">
          <cell r="A654">
            <v>982590018</v>
          </cell>
          <cell r="B654" t="str">
            <v>▲ＰＧ　ルミナスリング　パック４</v>
          </cell>
          <cell r="C654">
            <v>2000</v>
          </cell>
          <cell r="D654" t="str">
            <v>○</v>
          </cell>
          <cell r="E654" t="str">
            <v>-</v>
          </cell>
          <cell r="F654">
            <v>4589940010844</v>
          </cell>
        </row>
        <row r="655">
          <cell r="A655">
            <v>982590021</v>
          </cell>
          <cell r="B655" t="str">
            <v>ＰＧ　ラバールミナスドアマット　グッドバイブスオンリー　ＢＫ</v>
          </cell>
          <cell r="C655">
            <v>3800</v>
          </cell>
          <cell r="D655" t="str">
            <v>○</v>
          </cell>
          <cell r="E655" t="str">
            <v>-</v>
          </cell>
          <cell r="F655">
            <v>4589940011506</v>
          </cell>
        </row>
        <row r="656">
          <cell r="A656">
            <v>982590022</v>
          </cell>
          <cell r="B656" t="str">
            <v>ＰＧ　ラバールミナスドアマット　グッドバイブスオンリー　ＧＹ</v>
          </cell>
          <cell r="C656">
            <v>3800</v>
          </cell>
          <cell r="D656" t="str">
            <v>○</v>
          </cell>
          <cell r="E656" t="str">
            <v>-</v>
          </cell>
          <cell r="F656">
            <v>4589940011513</v>
          </cell>
        </row>
        <row r="657">
          <cell r="A657">
            <v>982590023</v>
          </cell>
          <cell r="B657" t="str">
            <v>ＰＧ　ラバールミナスドアマット　ハロー　ＢＫ</v>
          </cell>
          <cell r="C657">
            <v>4300</v>
          </cell>
          <cell r="D657" t="str">
            <v>○</v>
          </cell>
          <cell r="E657" t="str">
            <v>-</v>
          </cell>
          <cell r="F657">
            <v>4589940011520</v>
          </cell>
        </row>
        <row r="658">
          <cell r="A658">
            <v>982590024</v>
          </cell>
          <cell r="B658" t="str">
            <v>ＰＧ　ラバールミナスドアマット　ハロー　ＧＹ</v>
          </cell>
          <cell r="C658">
            <v>4300</v>
          </cell>
          <cell r="D658" t="str">
            <v>○</v>
          </cell>
          <cell r="E658" t="str">
            <v>-</v>
          </cell>
          <cell r="F658">
            <v>4589940011537</v>
          </cell>
        </row>
        <row r="659">
          <cell r="A659">
            <v>982640001</v>
          </cell>
          <cell r="B659" t="str">
            <v>▼ＰＧクイックドライフーディータオルＵＶロググレー</v>
          </cell>
          <cell r="C659">
            <v>1700</v>
          </cell>
          <cell r="D659" t="str">
            <v>×</v>
          </cell>
          <cell r="E659" t="str">
            <v>新商品　初回完売　次回4月下旬以降入荷</v>
          </cell>
          <cell r="F659">
            <v>4589940012077</v>
          </cell>
        </row>
        <row r="660">
          <cell r="A660">
            <v>982640002</v>
          </cell>
          <cell r="B660" t="str">
            <v>▼ＰＧクイックドライフーディータオルＵＶトレッキング</v>
          </cell>
          <cell r="C660">
            <v>1700</v>
          </cell>
          <cell r="D660" t="str">
            <v>×</v>
          </cell>
          <cell r="E660" t="str">
            <v>初回完売　次回4月中旬以降</v>
          </cell>
          <cell r="F660">
            <v>4589940012084</v>
          </cell>
        </row>
        <row r="661">
          <cell r="A661">
            <v>982640003</v>
          </cell>
          <cell r="B661" t="str">
            <v>▼ＰＧクイックドライフーディータオルＵＶプールズ</v>
          </cell>
          <cell r="C661">
            <v>1700</v>
          </cell>
          <cell r="D661" t="str">
            <v>×</v>
          </cell>
          <cell r="E661" t="str">
            <v>初回完売　次回4月中旬以降</v>
          </cell>
          <cell r="F661">
            <v>4589940012091</v>
          </cell>
        </row>
        <row r="662">
          <cell r="A662">
            <v>982640004</v>
          </cell>
          <cell r="B662" t="str">
            <v>▼ＰＧクイックドライフーディータオルＵＶ　ＰＷＫＳ</v>
          </cell>
          <cell r="C662">
            <v>1700</v>
          </cell>
          <cell r="D662" t="str">
            <v>×</v>
          </cell>
          <cell r="E662" t="str">
            <v>初回完売　次回4月中旬以降</v>
          </cell>
          <cell r="F662">
            <v>4589940012107</v>
          </cell>
        </row>
        <row r="663">
          <cell r="A663">
            <v>982640005</v>
          </cell>
          <cell r="B663" t="str">
            <v>▼ＰＧクイックドライフーディータオル　ＵＶチルアウト</v>
          </cell>
          <cell r="C663">
            <v>1700</v>
          </cell>
          <cell r="D663" t="str">
            <v>○</v>
          </cell>
          <cell r="E663" t="str">
            <v>-</v>
          </cell>
          <cell r="F663">
            <v>4589940012114</v>
          </cell>
        </row>
        <row r="664">
          <cell r="A664">
            <v>982640006</v>
          </cell>
          <cell r="B664" t="str">
            <v>▼ＰＧクイックドライフーディータオル　ＵＶレトロデカール</v>
          </cell>
          <cell r="C664">
            <v>1700</v>
          </cell>
          <cell r="D664" t="str">
            <v>○</v>
          </cell>
          <cell r="E664" t="str">
            <v>-</v>
          </cell>
          <cell r="F664">
            <v>4589940012121</v>
          </cell>
        </row>
        <row r="665">
          <cell r="A665">
            <v>982640007</v>
          </cell>
          <cell r="B665" t="str">
            <v>▼ＰＧクイックドライフーディータオル　ＵＶバンダナ</v>
          </cell>
          <cell r="C665">
            <v>1700</v>
          </cell>
          <cell r="D665" t="str">
            <v>△</v>
          </cell>
          <cell r="E665" t="str">
            <v>-</v>
          </cell>
          <cell r="F665">
            <v>4589940012138</v>
          </cell>
        </row>
        <row r="666">
          <cell r="A666">
            <v>982640008</v>
          </cell>
          <cell r="B666" t="str">
            <v>▼ＰＧクイックドライフーディータオル　ＵＶインコンスピシャス</v>
          </cell>
          <cell r="C666">
            <v>1700</v>
          </cell>
          <cell r="D666" t="str">
            <v>○</v>
          </cell>
          <cell r="E666" t="str">
            <v>-</v>
          </cell>
          <cell r="F666">
            <v>4589940012145</v>
          </cell>
        </row>
        <row r="667">
          <cell r="A667">
            <v>982640009</v>
          </cell>
          <cell r="B667" t="str">
            <v>▼ＰＧクイックドライフーディータオル　ＵＶ１９７７</v>
          </cell>
          <cell r="C667">
            <v>1700</v>
          </cell>
          <cell r="D667" t="str">
            <v>○</v>
          </cell>
          <cell r="E667" t="str">
            <v>-</v>
          </cell>
          <cell r="F667">
            <v>4589940012152</v>
          </cell>
        </row>
        <row r="668">
          <cell r="A668">
            <v>982640010</v>
          </cell>
          <cell r="B668" t="str">
            <v>▼ＰＧクイックドライフーディータオル　ＵＶザデイ</v>
          </cell>
          <cell r="C668">
            <v>1700</v>
          </cell>
          <cell r="D668" t="str">
            <v>○</v>
          </cell>
          <cell r="E668" t="str">
            <v>-</v>
          </cell>
          <cell r="F668">
            <v>4589940012169</v>
          </cell>
        </row>
        <row r="669">
          <cell r="A669">
            <v>982640011</v>
          </cell>
          <cell r="B669" t="str">
            <v>▼ＰＧクイックドライフーディータオルＢＩＧ　ＵＶロゴグレー</v>
          </cell>
          <cell r="C669">
            <v>3600</v>
          </cell>
          <cell r="D669" t="str">
            <v>×</v>
          </cell>
          <cell r="E669" t="str">
            <v>新商品　初回完売　次回4月下旬以降入荷</v>
          </cell>
          <cell r="F669">
            <v>4589940012176</v>
          </cell>
        </row>
        <row r="670">
          <cell r="A670">
            <v>982640012</v>
          </cell>
          <cell r="B670" t="str">
            <v>▼ＰＧクイックドライフーディータオルＢＩＧ　ＵＶトレッキング</v>
          </cell>
          <cell r="C670">
            <v>3600</v>
          </cell>
          <cell r="D670" t="str">
            <v>○</v>
          </cell>
          <cell r="E670" t="str">
            <v>-</v>
          </cell>
          <cell r="F670">
            <v>4589940012183</v>
          </cell>
        </row>
        <row r="671">
          <cell r="A671">
            <v>982640013</v>
          </cell>
          <cell r="B671" t="str">
            <v>▼ＰＧクイックドライフーディータオルＢＩＧ　ＵＶプールズ</v>
          </cell>
          <cell r="C671">
            <v>3600</v>
          </cell>
          <cell r="D671" t="str">
            <v>×</v>
          </cell>
          <cell r="E671" t="str">
            <v>新商品　初回完売　次回4月下旬以降入荷</v>
          </cell>
          <cell r="F671">
            <v>4589940012190</v>
          </cell>
        </row>
        <row r="672">
          <cell r="A672">
            <v>982640014</v>
          </cell>
          <cell r="B672" t="str">
            <v>▼ＰＧクイックドライフーディータオルＢＩＧ　ＵＶ　ＰＷＫＳ</v>
          </cell>
          <cell r="C672">
            <v>3600</v>
          </cell>
          <cell r="D672" t="str">
            <v>○</v>
          </cell>
          <cell r="E672" t="str">
            <v>-</v>
          </cell>
          <cell r="F672">
            <v>4589940012206</v>
          </cell>
        </row>
        <row r="673">
          <cell r="A673">
            <v>982640015</v>
          </cell>
          <cell r="B673" t="str">
            <v>▼ＰＧクイックドライフーディータオルＢＩＧ　ＵＶバンダナ</v>
          </cell>
          <cell r="C673">
            <v>3600</v>
          </cell>
          <cell r="D673" t="str">
            <v>△</v>
          </cell>
          <cell r="E673" t="str">
            <v>-</v>
          </cell>
          <cell r="F673">
            <v>4589940012213</v>
          </cell>
        </row>
        <row r="674">
          <cell r="A674">
            <v>982640016</v>
          </cell>
          <cell r="B674" t="str">
            <v>▼ＰＧクイックドライフーディータオルＢＩＧＵＶインコンスピシャス</v>
          </cell>
          <cell r="C674">
            <v>3600</v>
          </cell>
          <cell r="D674" t="str">
            <v>○</v>
          </cell>
          <cell r="E674" t="str">
            <v>-</v>
          </cell>
          <cell r="F674">
            <v>4589940012220</v>
          </cell>
        </row>
        <row r="675">
          <cell r="A675">
            <v>982640017</v>
          </cell>
          <cell r="B675" t="str">
            <v>▼ＰＧクイックドライフーディータオルＢＩＧ　ＵＶ１９７７</v>
          </cell>
          <cell r="C675">
            <v>3600</v>
          </cell>
          <cell r="D675" t="str">
            <v>○</v>
          </cell>
          <cell r="E675" t="str">
            <v>-</v>
          </cell>
          <cell r="F675">
            <v>4589940012237</v>
          </cell>
        </row>
        <row r="676">
          <cell r="A676">
            <v>982640018</v>
          </cell>
          <cell r="B676" t="str">
            <v>▼ＰＧクイックドライフーディータオルＢＩＧ　ＵＶザデイ</v>
          </cell>
          <cell r="C676">
            <v>3600</v>
          </cell>
          <cell r="D676" t="str">
            <v>○</v>
          </cell>
          <cell r="E676" t="str">
            <v>-</v>
          </cell>
          <cell r="F676">
            <v>4589940012244</v>
          </cell>
        </row>
        <row r="677">
          <cell r="A677">
            <v>982640019</v>
          </cell>
          <cell r="B677" t="str">
            <v>ＰＧ　ザバッグ　ＳＢＥ</v>
          </cell>
          <cell r="C677">
            <v>1400</v>
          </cell>
          <cell r="D677" t="str">
            <v>○</v>
          </cell>
          <cell r="E677" t="str">
            <v>-</v>
          </cell>
          <cell r="F677">
            <v>4589940012268</v>
          </cell>
        </row>
        <row r="678">
          <cell r="A678">
            <v>982640020</v>
          </cell>
          <cell r="B678" t="str">
            <v>ＰＧ　ザバッグ　ＯＬ</v>
          </cell>
          <cell r="C678">
            <v>1400</v>
          </cell>
          <cell r="D678" t="str">
            <v>○</v>
          </cell>
          <cell r="E678" t="str">
            <v>-</v>
          </cell>
          <cell r="F678">
            <v>4589940012275</v>
          </cell>
        </row>
        <row r="679">
          <cell r="A679">
            <v>982640021</v>
          </cell>
          <cell r="B679" t="str">
            <v>ＰＧ　ザバッグ　ＢＫ</v>
          </cell>
          <cell r="C679">
            <v>1400</v>
          </cell>
          <cell r="D679" t="str">
            <v>○</v>
          </cell>
          <cell r="E679" t="str">
            <v>-</v>
          </cell>
          <cell r="F679">
            <v>4589940012282</v>
          </cell>
        </row>
        <row r="680">
          <cell r="A680">
            <v>982640022</v>
          </cell>
          <cell r="B680" t="str">
            <v>ＰＧ　ザバッグ　ＧＲＥ</v>
          </cell>
          <cell r="C680">
            <v>1400</v>
          </cell>
          <cell r="D680" t="str">
            <v>○</v>
          </cell>
          <cell r="E680" t="str">
            <v>-</v>
          </cell>
          <cell r="F680">
            <v>4589940012299</v>
          </cell>
        </row>
        <row r="681">
          <cell r="A681">
            <v>982640023</v>
          </cell>
          <cell r="B681" t="str">
            <v>ＰＧ　ザバッグ　ＩＶ</v>
          </cell>
          <cell r="C681">
            <v>1400</v>
          </cell>
          <cell r="D681" t="str">
            <v>○</v>
          </cell>
          <cell r="E681" t="str">
            <v>-</v>
          </cell>
          <cell r="F681">
            <v>4589940012305</v>
          </cell>
        </row>
        <row r="682">
          <cell r="A682">
            <v>982640024</v>
          </cell>
          <cell r="B682" t="str">
            <v>ＰＧ　ザバッグ　ＢＬ</v>
          </cell>
          <cell r="C682">
            <v>1400</v>
          </cell>
          <cell r="D682" t="str">
            <v>○</v>
          </cell>
          <cell r="E682" t="str">
            <v>-</v>
          </cell>
          <cell r="F682">
            <v>4589940012312</v>
          </cell>
        </row>
        <row r="683">
          <cell r="A683">
            <v>982640025</v>
          </cell>
          <cell r="B683" t="str">
            <v>ＰＧ　ザランチクーラートート　ＯＬ</v>
          </cell>
          <cell r="C683">
            <v>2500</v>
          </cell>
          <cell r="D683" t="str">
            <v>○</v>
          </cell>
          <cell r="E683" t="str">
            <v>-</v>
          </cell>
          <cell r="F683">
            <v>4589940012602</v>
          </cell>
        </row>
        <row r="684">
          <cell r="A684">
            <v>982640026</v>
          </cell>
          <cell r="B684" t="str">
            <v>ＰＧ　ザランチクーラートート　ＢＫ</v>
          </cell>
          <cell r="C684">
            <v>2500</v>
          </cell>
          <cell r="D684" t="str">
            <v>○</v>
          </cell>
          <cell r="E684" t="str">
            <v>-</v>
          </cell>
          <cell r="F684">
            <v>4589940012619</v>
          </cell>
        </row>
        <row r="685">
          <cell r="A685">
            <v>982640027</v>
          </cell>
          <cell r="B685" t="str">
            <v>ＰＧ　ザランチクーラートート　ＧＹ</v>
          </cell>
          <cell r="C685">
            <v>2500</v>
          </cell>
          <cell r="D685" t="str">
            <v>○</v>
          </cell>
          <cell r="E685" t="str">
            <v>-</v>
          </cell>
          <cell r="F685">
            <v>4589940012626</v>
          </cell>
        </row>
        <row r="686">
          <cell r="A686">
            <v>982640028</v>
          </cell>
          <cell r="B686" t="str">
            <v>ＰＧ　ザランチクーラートート　ＮＶ</v>
          </cell>
          <cell r="C686">
            <v>2500</v>
          </cell>
          <cell r="D686" t="str">
            <v>○</v>
          </cell>
          <cell r="E686" t="str">
            <v>-</v>
          </cell>
          <cell r="F686">
            <v>4589940012633</v>
          </cell>
        </row>
        <row r="687">
          <cell r="A687">
            <v>982640029</v>
          </cell>
          <cell r="B687" t="str">
            <v>ＰＧ　ザショッピングバスケットクーラートート　ＯＬ</v>
          </cell>
          <cell r="C687">
            <v>2800</v>
          </cell>
          <cell r="D687" t="str">
            <v>○</v>
          </cell>
          <cell r="E687" t="str">
            <v>-</v>
          </cell>
          <cell r="F687">
            <v>4589940013180</v>
          </cell>
        </row>
        <row r="688">
          <cell r="A688">
            <v>982640030</v>
          </cell>
          <cell r="B688" t="str">
            <v>ＰＧ　ザショッピングバスケットクーラートート　ＢＫ</v>
          </cell>
          <cell r="C688">
            <v>2800</v>
          </cell>
          <cell r="D688" t="str">
            <v>○</v>
          </cell>
          <cell r="E688" t="str">
            <v>-</v>
          </cell>
          <cell r="F688">
            <v>4589940013197</v>
          </cell>
        </row>
        <row r="689">
          <cell r="A689">
            <v>982640031</v>
          </cell>
          <cell r="B689" t="str">
            <v>ＰＧ　ザショッピングバスケットクーラートート　ＧＥ</v>
          </cell>
          <cell r="C689">
            <v>2800</v>
          </cell>
          <cell r="D689" t="str">
            <v>○</v>
          </cell>
          <cell r="E689" t="str">
            <v>-</v>
          </cell>
          <cell r="F689">
            <v>4589940013203</v>
          </cell>
        </row>
        <row r="690">
          <cell r="A690">
            <v>982640032</v>
          </cell>
          <cell r="B690" t="str">
            <v>▼ＰＧ　フランネルフリースブランケット　チベタンＢＲ</v>
          </cell>
          <cell r="C690">
            <v>4200</v>
          </cell>
          <cell r="D690" t="str">
            <v>×</v>
          </cell>
          <cell r="E690" t="str">
            <v>新商品　8月下旬～9月下旬頃入荷予定</v>
          </cell>
          <cell r="F690">
            <v>4589940013920</v>
          </cell>
        </row>
        <row r="691">
          <cell r="A691">
            <v>982640033</v>
          </cell>
          <cell r="B691" t="str">
            <v>▼ＰＧ　フランネルフリースブランケット　チベタンＮＶ</v>
          </cell>
          <cell r="C691">
            <v>4200</v>
          </cell>
          <cell r="D691" t="str">
            <v>×</v>
          </cell>
          <cell r="E691" t="str">
            <v>新商品　8月下旬～9月下旬頃入荷予定</v>
          </cell>
          <cell r="F691">
            <v>4589940013937</v>
          </cell>
        </row>
        <row r="692">
          <cell r="A692">
            <v>982640034</v>
          </cell>
          <cell r="B692" t="str">
            <v>▼ＰＧ　充電式湯たんぽ　チベタンＢＲ</v>
          </cell>
          <cell r="C692">
            <v>4091</v>
          </cell>
          <cell r="D692" t="str">
            <v>×</v>
          </cell>
          <cell r="E692" t="str">
            <v>新商品　8月下旬～9月下旬頃入荷予定</v>
          </cell>
          <cell r="F692">
            <v>4589940013944</v>
          </cell>
        </row>
        <row r="693">
          <cell r="A693">
            <v>982640035</v>
          </cell>
          <cell r="B693" t="str">
            <v>▼ＰＧ　充電式湯たんぽ　チベタンＮＶ</v>
          </cell>
          <cell r="C693">
            <v>4091</v>
          </cell>
          <cell r="D693" t="str">
            <v>×</v>
          </cell>
          <cell r="E693" t="str">
            <v>新商品　8月下旬～9月下旬頃入荷予定</v>
          </cell>
          <cell r="F693">
            <v>4589940013951</v>
          </cell>
        </row>
        <row r="694">
          <cell r="A694">
            <v>982640036</v>
          </cell>
          <cell r="B694" t="str">
            <v>▼ＰＧ　プランプ　湯たんぽ＆クッション　ダルマＲＤ</v>
          </cell>
          <cell r="C694">
            <v>8000</v>
          </cell>
          <cell r="D694" t="str">
            <v>×</v>
          </cell>
          <cell r="E694" t="str">
            <v>新商品　8月下旬～9月下旬頃入荷予定</v>
          </cell>
          <cell r="F694">
            <v>4589940013968</v>
          </cell>
        </row>
        <row r="695">
          <cell r="A695">
            <v>982640037</v>
          </cell>
          <cell r="B695" t="str">
            <v>▼ＰＧ　プランプ　湯たんぽ＆クッション　ダルマＢＫ</v>
          </cell>
          <cell r="C695">
            <v>8000</v>
          </cell>
          <cell r="D695" t="str">
            <v>×</v>
          </cell>
          <cell r="E695" t="str">
            <v>新商品　8月下旬～9月下旬頃入荷予定</v>
          </cell>
          <cell r="F695">
            <v>4589940013975</v>
          </cell>
        </row>
        <row r="696">
          <cell r="A696">
            <v>982640038</v>
          </cell>
          <cell r="B696" t="str">
            <v>▼ＰＧ　イエティ湯たんぽカバー　ｂｙポストジェネラル</v>
          </cell>
          <cell r="C696">
            <v>6300</v>
          </cell>
          <cell r="D696" t="str">
            <v>×</v>
          </cell>
          <cell r="E696" t="str">
            <v>新商品　8月下旬～9月下旬頃入荷予定</v>
          </cell>
          <cell r="F696">
            <v>4589940013982</v>
          </cell>
        </row>
        <row r="697">
          <cell r="A697">
            <v>982650001</v>
          </cell>
          <cell r="B697" t="str">
            <v>ＰＧ　インダストリアルローリングＢＩＧ　　Ｓ　フック</v>
          </cell>
          <cell r="C697">
            <v>1100</v>
          </cell>
          <cell r="D697" t="str">
            <v>※</v>
          </cell>
          <cell r="E697" t="str">
            <v>新商品　2月19日頃入荷予定</v>
          </cell>
          <cell r="F697">
            <v>4589940012251</v>
          </cell>
        </row>
        <row r="698">
          <cell r="A698">
            <v>982660002</v>
          </cell>
          <cell r="B698" t="str">
            <v>ＰＧ　エキシビジョン　テーブルレッグ　２ｐｃｓセット</v>
          </cell>
          <cell r="C698">
            <v>12000</v>
          </cell>
          <cell r="D698" t="str">
            <v>○</v>
          </cell>
          <cell r="E698" t="str">
            <v>-</v>
          </cell>
          <cell r="F698">
            <v>4589940012411</v>
          </cell>
        </row>
        <row r="699">
          <cell r="A699">
            <v>982660004</v>
          </cell>
          <cell r="B699" t="str">
            <v>ＰＧ　インダストリアルテラスチェア　ＢＫ</v>
          </cell>
          <cell r="C699">
            <v>7200</v>
          </cell>
          <cell r="D699" t="str">
            <v>※</v>
          </cell>
          <cell r="E699" t="str">
            <v>新商品　2月26日頃入荷予定</v>
          </cell>
          <cell r="F699">
            <v>4589940013418</v>
          </cell>
        </row>
        <row r="700">
          <cell r="A700">
            <v>982660005</v>
          </cell>
          <cell r="B700" t="str">
            <v>ＰＧ　インダストリアルテラスチェア　ＮＶ</v>
          </cell>
          <cell r="C700">
            <v>7200</v>
          </cell>
          <cell r="D700" t="str">
            <v>※</v>
          </cell>
          <cell r="E700" t="str">
            <v>新商品　2月26日頃入荷予定</v>
          </cell>
          <cell r="F700">
            <v>4589940013425</v>
          </cell>
        </row>
        <row r="701">
          <cell r="A701">
            <v>982660006</v>
          </cell>
          <cell r="B701" t="str">
            <v>ＰＧ　インダストリアルテラスチェア　ＲＤ－ＭＩＸ</v>
          </cell>
          <cell r="C701">
            <v>7200</v>
          </cell>
          <cell r="D701" t="str">
            <v>※</v>
          </cell>
          <cell r="E701" t="str">
            <v>新商品　2月26日頃入荷予定</v>
          </cell>
          <cell r="F701">
            <v>4589940013432</v>
          </cell>
        </row>
        <row r="702">
          <cell r="A702">
            <v>982660007</v>
          </cell>
          <cell r="B702" t="str">
            <v>ＰＧ　ダブルウォール　アイスボトル１６０　ＢＫ</v>
          </cell>
          <cell r="C702">
            <v>2400</v>
          </cell>
          <cell r="D702" t="str">
            <v>×</v>
          </cell>
          <cell r="E702" t="str">
            <v>新商品　3月下旬～4月下旬頃入荷予定</v>
          </cell>
          <cell r="F702">
            <v>4589940013517</v>
          </cell>
        </row>
        <row r="703">
          <cell r="A703">
            <v>982660008</v>
          </cell>
          <cell r="B703" t="str">
            <v>ＰＧ　ダブルウォール　アイスボトル１６０　ＳＧＹ</v>
          </cell>
          <cell r="C703">
            <v>2400</v>
          </cell>
          <cell r="D703" t="str">
            <v>×</v>
          </cell>
          <cell r="E703" t="str">
            <v>新商品　3月下旬～4月下旬頃入荷予定</v>
          </cell>
          <cell r="F703">
            <v>4589940013524</v>
          </cell>
        </row>
        <row r="704">
          <cell r="A704">
            <v>982660009</v>
          </cell>
          <cell r="B704" t="str">
            <v>ＰＧ　ダブルウォール　アイスボトル２７０　ＢＫ</v>
          </cell>
          <cell r="C704">
            <v>2800</v>
          </cell>
          <cell r="D704" t="str">
            <v>×</v>
          </cell>
          <cell r="E704" t="str">
            <v>新商品　3月下旬～4月下旬頃入荷予定</v>
          </cell>
          <cell r="F704">
            <v>4589940013531</v>
          </cell>
        </row>
        <row r="705">
          <cell r="A705">
            <v>982660010</v>
          </cell>
          <cell r="B705" t="str">
            <v>ＰＧ　ダブルウォール　アイスボトル２７０　ＳＧＹ</v>
          </cell>
          <cell r="C705">
            <v>2800</v>
          </cell>
          <cell r="D705" t="str">
            <v>×</v>
          </cell>
          <cell r="E705" t="str">
            <v>新商品　3月下旬～4月下旬頃入荷予定</v>
          </cell>
          <cell r="F705">
            <v>4589940013548</v>
          </cell>
        </row>
        <row r="706">
          <cell r="A706">
            <v>982670001</v>
          </cell>
          <cell r="B706" t="str">
            <v>ＰＧ　カクティポット　イエロームーン</v>
          </cell>
          <cell r="C706">
            <v>4000</v>
          </cell>
          <cell r="D706" t="str">
            <v>×</v>
          </cell>
          <cell r="E706" t="str">
            <v>新商品　初回完売　次回4月下旬頃入荷予定</v>
          </cell>
          <cell r="F706">
            <v>4589940013449</v>
          </cell>
        </row>
        <row r="707">
          <cell r="A707">
            <v>982670002</v>
          </cell>
          <cell r="B707" t="str">
            <v>ＰＧ　カクティポット　アストロフィツム</v>
          </cell>
          <cell r="C707">
            <v>4000</v>
          </cell>
          <cell r="D707" t="str">
            <v>×</v>
          </cell>
          <cell r="E707" t="str">
            <v>新商品　3月5日頃入荷予定</v>
          </cell>
          <cell r="F707">
            <v>4589940013456</v>
          </cell>
        </row>
        <row r="708">
          <cell r="A708">
            <v>982670003</v>
          </cell>
          <cell r="B708" t="str">
            <v>ＰＧ　カクティポット　レッドムーン</v>
          </cell>
          <cell r="C708">
            <v>4000</v>
          </cell>
          <cell r="D708" t="str">
            <v>×</v>
          </cell>
          <cell r="E708" t="str">
            <v>新商品　3月5日頃入荷予定</v>
          </cell>
          <cell r="F708">
            <v>4589940013463</v>
          </cell>
        </row>
        <row r="709">
          <cell r="A709">
            <v>982670004</v>
          </cell>
          <cell r="B709" t="str">
            <v>ＰＧ　カクティポット　エキノプシス</v>
          </cell>
          <cell r="C709">
            <v>4000</v>
          </cell>
          <cell r="D709" t="str">
            <v>×</v>
          </cell>
          <cell r="E709" t="str">
            <v>新商品　3月5日頃入荷予定</v>
          </cell>
          <cell r="F709">
            <v>4589940013470</v>
          </cell>
        </row>
        <row r="710">
          <cell r="A710">
            <v>982670005</v>
          </cell>
          <cell r="B710" t="str">
            <v>ＰＧ　カクティポット　キノコウチワ</v>
          </cell>
          <cell r="C710">
            <v>4000</v>
          </cell>
          <cell r="D710" t="str">
            <v>×</v>
          </cell>
          <cell r="E710" t="str">
            <v>新商品　3月5日頃入荷予定</v>
          </cell>
          <cell r="F710">
            <v>4589940013487</v>
          </cell>
        </row>
        <row r="711">
          <cell r="A711">
            <v>982670006</v>
          </cell>
          <cell r="B711" t="str">
            <v>ＰＧ　カクティオブジェ　イエロームーンセット</v>
          </cell>
          <cell r="C711">
            <v>3600</v>
          </cell>
          <cell r="D711" t="str">
            <v>×</v>
          </cell>
          <cell r="E711" t="str">
            <v>新商品　初回完売　次回4月下旬頃入荷予定</v>
          </cell>
          <cell r="F711">
            <v>4589940013494</v>
          </cell>
        </row>
        <row r="712">
          <cell r="A712">
            <v>982670007</v>
          </cell>
          <cell r="B712" t="str">
            <v>ＰＧ　カクティオブジェ　レッドムーンセット</v>
          </cell>
          <cell r="C712">
            <v>3600</v>
          </cell>
          <cell r="D712" t="str">
            <v>×</v>
          </cell>
          <cell r="E712" t="str">
            <v>新商品　初回完売　次回4月下旬頃入荷予定</v>
          </cell>
          <cell r="F712">
            <v>4589940013500</v>
          </cell>
        </row>
        <row r="713">
          <cell r="A713">
            <v>982680001</v>
          </cell>
          <cell r="B713" t="str">
            <v>ＰＧ　ワイヤー　デニッシュアートグラス　ＣＬ</v>
          </cell>
          <cell r="C713">
            <v>2500</v>
          </cell>
          <cell r="D713" t="str">
            <v>※</v>
          </cell>
          <cell r="E713" t="str">
            <v>新商品　2月19日頃入荷予定</v>
          </cell>
          <cell r="F713">
            <v>4589940013388</v>
          </cell>
        </row>
        <row r="714">
          <cell r="A714">
            <v>982680002</v>
          </cell>
          <cell r="B714" t="str">
            <v>ＰＧ　ワイヤー　デニッシュアートグラス　ＧＹ</v>
          </cell>
          <cell r="C714">
            <v>2500</v>
          </cell>
          <cell r="D714" t="str">
            <v>※</v>
          </cell>
          <cell r="E714" t="str">
            <v>新商品　2月19日頃入荷予定</v>
          </cell>
          <cell r="F714">
            <v>4589940013395</v>
          </cell>
        </row>
        <row r="715">
          <cell r="A715">
            <v>982680003</v>
          </cell>
          <cell r="B715" t="str">
            <v>ＰＧ　ワイヤー　デニッシュアートグラス　ＡＭ</v>
          </cell>
          <cell r="C715">
            <v>2500</v>
          </cell>
          <cell r="D715" t="str">
            <v>※</v>
          </cell>
          <cell r="E715" t="str">
            <v>新商品　2月19日頃入荷予定</v>
          </cell>
          <cell r="F715">
            <v>4589940013401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0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EE77-7D47-49BF-A0BD-23304534C387}">
  <sheetPr transitionEvaluation="1">
    <tabColor theme="6" tint="0.39997558519241921"/>
  </sheetPr>
  <dimension ref="A1:P56"/>
  <sheetViews>
    <sheetView tabSelected="1" zoomScale="90" zoomScaleNormal="90" workbookViewId="0"/>
  </sheetViews>
  <sheetFormatPr defaultRowHeight="14.25"/>
  <cols>
    <col min="1" max="1" width="2.75" style="1" customWidth="1"/>
    <col min="2" max="2" width="11.875" style="168" customWidth="1"/>
    <col min="3" max="3" width="28.75" style="5" customWidth="1"/>
    <col min="4" max="4" width="8.625" style="169" customWidth="1"/>
    <col min="5" max="5" width="7.75" style="161" customWidth="1"/>
    <col min="6" max="6" width="6.875" style="170" customWidth="1"/>
    <col min="7" max="7" width="8.75" style="170" customWidth="1"/>
    <col min="8" max="8" width="12.125" style="170" customWidth="1"/>
    <col min="9" max="9" width="14.875" style="167" customWidth="1"/>
    <col min="10" max="10" width="2.875" style="167" customWidth="1"/>
    <col min="11" max="11" width="15.375" style="5" customWidth="1"/>
    <col min="12" max="13" width="9" style="5"/>
    <col min="14" max="14" width="59.375" style="5" customWidth="1"/>
    <col min="15" max="15" width="12.625" style="5" customWidth="1"/>
    <col min="16" max="16384" width="9" style="5"/>
  </cols>
  <sheetData>
    <row r="1" spans="1:15" ht="24.75" customHeight="1" thickTop="1" thickBot="1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5" ht="17.25" customHeight="1" thickTop="1" thickBot="1">
      <c r="B2" s="6"/>
      <c r="C2" s="6"/>
      <c r="D2" s="7"/>
      <c r="E2" s="8"/>
      <c r="F2" s="9"/>
      <c r="G2" s="9"/>
      <c r="H2" s="8" t="s">
        <v>1</v>
      </c>
      <c r="I2" s="10">
        <f ca="1">TODAY()</f>
        <v>46070</v>
      </c>
      <c r="J2" s="11"/>
    </row>
    <row r="3" spans="1:15" ht="18.75" customHeight="1" thickTop="1">
      <c r="B3" s="12" t="s">
        <v>2</v>
      </c>
      <c r="C3" s="13"/>
      <c r="D3" s="14"/>
      <c r="E3" s="15"/>
      <c r="F3" s="9"/>
      <c r="G3" s="16"/>
      <c r="H3" s="17" t="s">
        <v>3</v>
      </c>
      <c r="I3" s="18"/>
      <c r="J3" s="19"/>
    </row>
    <row r="4" spans="1:15" ht="18.75" customHeight="1" thickBot="1">
      <c r="B4" s="20" t="s">
        <v>4</v>
      </c>
      <c r="C4" s="21"/>
      <c r="D4" s="22"/>
      <c r="E4" s="15"/>
      <c r="F4" s="9"/>
      <c r="G4" s="16"/>
      <c r="H4" s="23"/>
      <c r="I4" s="24"/>
      <c r="J4" s="19"/>
    </row>
    <row r="5" spans="1:15" ht="18.75" customHeight="1" thickTop="1" thickBot="1">
      <c r="B5" s="25" t="s">
        <v>5</v>
      </c>
      <c r="C5" s="26"/>
      <c r="D5" s="27"/>
      <c r="E5" s="28"/>
      <c r="F5" s="29"/>
      <c r="G5" s="29"/>
      <c r="H5" s="29"/>
      <c r="I5" s="30"/>
      <c r="J5" s="30"/>
    </row>
    <row r="6" spans="1:15" ht="20.25" customHeight="1">
      <c r="B6" s="31" t="s">
        <v>6</v>
      </c>
      <c r="C6" s="32"/>
      <c r="D6" s="32"/>
      <c r="E6" s="32"/>
      <c r="F6" s="32"/>
      <c r="G6" s="32"/>
      <c r="H6" s="5"/>
      <c r="I6" s="5"/>
      <c r="J6" s="30"/>
    </row>
    <row r="7" spans="1:15" ht="20.25" customHeight="1">
      <c r="B7" s="31" t="s">
        <v>7</v>
      </c>
      <c r="C7" s="32" t="s">
        <v>8</v>
      </c>
      <c r="D7" s="32"/>
      <c r="E7" s="32"/>
      <c r="F7" s="32"/>
      <c r="G7" s="32"/>
      <c r="H7" s="29"/>
      <c r="I7" s="30"/>
      <c r="J7" s="30"/>
    </row>
    <row r="8" spans="1:15" s="38" customFormat="1" ht="20.25" customHeight="1" thickBot="1">
      <c r="A8" s="33"/>
      <c r="B8" s="31" t="s">
        <v>9</v>
      </c>
      <c r="C8" s="34"/>
      <c r="D8" s="35" t="s">
        <v>10</v>
      </c>
      <c r="E8" s="36"/>
      <c r="F8" s="36"/>
      <c r="G8" s="37"/>
      <c r="H8" s="37"/>
      <c r="I8" s="30"/>
      <c r="J8" s="30"/>
    </row>
    <row r="9" spans="1:15" s="38" customFormat="1" ht="15.75" customHeight="1" thickTop="1" thickBot="1">
      <c r="A9" s="33"/>
      <c r="B9" s="39"/>
      <c r="C9" s="39"/>
      <c r="D9" s="39"/>
      <c r="E9" s="39"/>
      <c r="F9" s="39"/>
      <c r="G9" s="39"/>
      <c r="H9" s="8" t="s">
        <v>11</v>
      </c>
      <c r="I9" s="40">
        <f ca="1">[1]creer在庫表!$A$1</f>
        <v>46070</v>
      </c>
      <c r="J9" s="30"/>
      <c r="K9" s="41" t="s">
        <v>12</v>
      </c>
      <c r="L9" s="42"/>
      <c r="M9" s="43"/>
      <c r="N9" s="37"/>
      <c r="O9" s="37"/>
    </row>
    <row r="10" spans="1:15" ht="16.5" customHeight="1">
      <c r="A10" s="44"/>
      <c r="B10" s="45" t="s">
        <v>13</v>
      </c>
      <c r="C10" s="46" t="s">
        <v>14</v>
      </c>
      <c r="D10" s="47" t="s">
        <v>15</v>
      </c>
      <c r="E10" s="48" t="s">
        <v>16</v>
      </c>
      <c r="F10" s="49" t="s">
        <v>17</v>
      </c>
      <c r="G10" s="50" t="s">
        <v>18</v>
      </c>
      <c r="H10" s="51" t="s">
        <v>19</v>
      </c>
      <c r="I10" s="52" t="s">
        <v>20</v>
      </c>
      <c r="J10" s="53"/>
      <c r="K10" s="54"/>
      <c r="L10" s="55"/>
      <c r="M10" s="56"/>
    </row>
    <row r="11" spans="1:15" ht="21" customHeight="1">
      <c r="A11" s="57">
        <v>1</v>
      </c>
      <c r="B11" s="58"/>
      <c r="C11" s="59" t="str">
        <f>IF(B11="","",VLOOKUP(B11,'[1]postgeneral GROOM在庫表'!$A$12:$F$1000,2,FALSE))</f>
        <v/>
      </c>
      <c r="D11" s="59" t="str">
        <f>IF(B11="","",VLOOKUP(B11,'[1]postgeneral GROOM在庫表'!$A$12:$F$1000,3,FALSE))</f>
        <v/>
      </c>
      <c r="E11" s="60" t="str">
        <f>IF(B11="","",VLOOKUP(B11,'[1]postgeneral GROOM在庫表'!$A$12:$F$1000,4,FALSE))</f>
        <v/>
      </c>
      <c r="F11" s="61"/>
      <c r="G11" s="62" t="str">
        <f>IF(B11="","",D11*$I$3)</f>
        <v/>
      </c>
      <c r="H11" s="63" t="str">
        <f>IF(B11="","",F11*G11)</f>
        <v/>
      </c>
      <c r="I11" s="64" t="str">
        <f>IF(B11="","",VLOOKUP(B11,'[1]postgeneral GROOM在庫表'!$A$12:$F$1000,5,FALSE))</f>
        <v/>
      </c>
      <c r="J11" s="1"/>
      <c r="K11" s="54"/>
      <c r="L11" s="55"/>
      <c r="M11" s="56"/>
    </row>
    <row r="12" spans="1:15" ht="21" customHeight="1" thickBot="1">
      <c r="A12" s="57">
        <v>2</v>
      </c>
      <c r="B12" s="58"/>
      <c r="C12" s="59" t="str">
        <f>IF(B12="","",VLOOKUP(B12,'[1]postgeneral GROOM在庫表'!$A$12:$F$1000,2,FALSE))</f>
        <v/>
      </c>
      <c r="D12" s="59" t="str">
        <f>IF(B12="","",VLOOKUP(B12,'[1]postgeneral GROOM在庫表'!$A$12:$F$1000,3,FALSE))</f>
        <v/>
      </c>
      <c r="E12" s="60" t="str">
        <f>IF(B12="","",VLOOKUP(B12,'[1]postgeneral GROOM在庫表'!$A$12:$F$1000,4,FALSE))</f>
        <v/>
      </c>
      <c r="F12" s="61"/>
      <c r="G12" s="62" t="str">
        <f t="shared" ref="G12:G37" si="0">IF(B12="","",D12*$I$3)</f>
        <v/>
      </c>
      <c r="H12" s="63" t="str">
        <f t="shared" ref="H12:H37" si="1">IF(B12="","",F12*G12)</f>
        <v/>
      </c>
      <c r="I12" s="64" t="str">
        <f>IF(B12="","",VLOOKUP(B12,'[1]postgeneral GROOM在庫表'!$A$12:$F$1000,5,FALSE))</f>
        <v/>
      </c>
      <c r="J12" s="1"/>
      <c r="K12" s="65"/>
      <c r="L12" s="66"/>
      <c r="M12" s="67"/>
    </row>
    <row r="13" spans="1:15" ht="21" customHeight="1" thickTop="1">
      <c r="A13" s="57">
        <v>3</v>
      </c>
      <c r="B13" s="58"/>
      <c r="C13" s="59" t="str">
        <f>IF(B13="","",VLOOKUP(B13,'[1]postgeneral GROOM在庫表'!$A$12:$F$1000,2,FALSE))</f>
        <v/>
      </c>
      <c r="D13" s="59" t="str">
        <f>IF(B13="","",VLOOKUP(B13,'[1]postgeneral GROOM在庫表'!$A$12:$F$1000,3,FALSE))</f>
        <v/>
      </c>
      <c r="E13" s="60" t="str">
        <f>IF(B13="","",VLOOKUP(B13,'[1]postgeneral GROOM在庫表'!$A$12:$F$1000,4,FALSE))</f>
        <v/>
      </c>
      <c r="F13" s="61"/>
      <c r="G13" s="62" t="str">
        <f t="shared" si="0"/>
        <v/>
      </c>
      <c r="H13" s="63" t="str">
        <f t="shared" si="1"/>
        <v/>
      </c>
      <c r="I13" s="64" t="str">
        <f>IF(B13="","",VLOOKUP(B13,'[1]postgeneral GROOM在庫表'!$A$12:$F$1000,5,FALSE))</f>
        <v/>
      </c>
      <c r="J13" s="1"/>
      <c r="K13" s="68"/>
      <c r="L13" s="68"/>
      <c r="M13" s="68"/>
    </row>
    <row r="14" spans="1:15" ht="21" customHeight="1">
      <c r="A14" s="57">
        <v>4</v>
      </c>
      <c r="B14" s="58"/>
      <c r="C14" s="59" t="str">
        <f>IF(B14="","",VLOOKUP(B14,'[1]postgeneral GROOM在庫表'!$A$12:$F$1000,2,FALSE))</f>
        <v/>
      </c>
      <c r="D14" s="59" t="str">
        <f>IF(B14="","",VLOOKUP(B14,'[1]postgeneral GROOM在庫表'!$A$12:$F$1000,3,FALSE))</f>
        <v/>
      </c>
      <c r="E14" s="60" t="str">
        <f>IF(B14="","",VLOOKUP(B14,'[1]postgeneral GROOM在庫表'!$A$12:$F$1000,4,FALSE))</f>
        <v/>
      </c>
      <c r="F14" s="61"/>
      <c r="G14" s="62" t="str">
        <f t="shared" si="0"/>
        <v/>
      </c>
      <c r="H14" s="63" t="str">
        <f t="shared" si="1"/>
        <v/>
      </c>
      <c r="I14" s="64" t="str">
        <f>IF(B14="","",VLOOKUP(B14,'[1]postgeneral GROOM在庫表'!$A$12:$F$1000,5,FALSE))</f>
        <v/>
      </c>
      <c r="J14" s="1"/>
      <c r="K14" s="68"/>
      <c r="L14" s="68"/>
      <c r="M14" s="68"/>
    </row>
    <row r="15" spans="1:15" ht="21" customHeight="1">
      <c r="A15" s="57">
        <v>5</v>
      </c>
      <c r="B15" s="58"/>
      <c r="C15" s="59" t="str">
        <f>IF(B15="","",VLOOKUP(B15,'[1]postgeneral GROOM在庫表'!$A$12:$F$1000,2,FALSE))</f>
        <v/>
      </c>
      <c r="D15" s="59" t="str">
        <f>IF(B15="","",VLOOKUP(B15,'[1]postgeneral GROOM在庫表'!$A$12:$F$1000,3,FALSE))</f>
        <v/>
      </c>
      <c r="E15" s="60" t="str">
        <f>IF(B15="","",VLOOKUP(B15,'[1]postgeneral GROOM在庫表'!$A$12:$F$1000,4,FALSE))</f>
        <v/>
      </c>
      <c r="F15" s="61"/>
      <c r="G15" s="62" t="str">
        <f t="shared" si="0"/>
        <v/>
      </c>
      <c r="H15" s="63" t="str">
        <f t="shared" si="1"/>
        <v/>
      </c>
      <c r="I15" s="64" t="str">
        <f>IF(B15="","",VLOOKUP(B15,'[1]postgeneral GROOM在庫表'!$A$12:$F$1000,5,FALSE))</f>
        <v/>
      </c>
      <c r="J15" s="1"/>
      <c r="K15" s="68"/>
    </row>
    <row r="16" spans="1:15" ht="21" customHeight="1">
      <c r="A16" s="57">
        <v>6</v>
      </c>
      <c r="B16" s="58"/>
      <c r="C16" s="59" t="str">
        <f>IF(B16="","",VLOOKUP(B16,'[1]postgeneral GROOM在庫表'!$A$12:$F$1000,2,FALSE))</f>
        <v/>
      </c>
      <c r="D16" s="59" t="str">
        <f>IF(B16="","",VLOOKUP(B16,'[1]postgeneral GROOM在庫表'!$A$12:$F$1000,3,FALSE))</f>
        <v/>
      </c>
      <c r="E16" s="60" t="str">
        <f>IF(B16="","",VLOOKUP(B16,'[1]postgeneral GROOM在庫表'!$A$12:$F$1000,4,FALSE))</f>
        <v/>
      </c>
      <c r="F16" s="61"/>
      <c r="G16" s="62" t="str">
        <f t="shared" si="0"/>
        <v/>
      </c>
      <c r="H16" s="63" t="str">
        <f t="shared" si="1"/>
        <v/>
      </c>
      <c r="I16" s="64" t="str">
        <f>IF(B16="","",VLOOKUP(B16,'[1]postgeneral GROOM在庫表'!$A$12:$F$1000,5,FALSE))</f>
        <v/>
      </c>
      <c r="J16" s="1"/>
      <c r="K16" s="68"/>
      <c r="N16" s="69"/>
      <c r="O16" s="70"/>
    </row>
    <row r="17" spans="1:15" ht="21" customHeight="1" thickBot="1">
      <c r="A17" s="57">
        <v>7</v>
      </c>
      <c r="B17" s="58"/>
      <c r="C17" s="59" t="str">
        <f>IF(B17="","",VLOOKUP(B17,'[1]postgeneral GROOM在庫表'!$A$12:$F$1000,2,FALSE))</f>
        <v/>
      </c>
      <c r="D17" s="59" t="str">
        <f>IF(B17="","",VLOOKUP(B17,'[1]postgeneral GROOM在庫表'!$A$12:$F$1000,3,FALSE))</f>
        <v/>
      </c>
      <c r="E17" s="60" t="str">
        <f>IF(B17="","",VLOOKUP(B17,'[1]postgeneral GROOM在庫表'!$A$12:$F$1000,4,FALSE))</f>
        <v/>
      </c>
      <c r="F17" s="61"/>
      <c r="G17" s="62" t="str">
        <f t="shared" si="0"/>
        <v/>
      </c>
      <c r="H17" s="63" t="str">
        <f t="shared" si="1"/>
        <v/>
      </c>
      <c r="I17" s="64" t="str">
        <f>IF(B17="","",VLOOKUP(B17,'[1]postgeneral GROOM在庫表'!$A$12:$F$1000,5,FALSE))</f>
        <v/>
      </c>
      <c r="J17" s="1"/>
      <c r="K17" s="68"/>
      <c r="L17" s="71"/>
      <c r="M17" s="72"/>
      <c r="N17" s="69"/>
      <c r="O17" s="70"/>
    </row>
    <row r="18" spans="1:15" ht="21" customHeight="1" thickBot="1">
      <c r="A18" s="57">
        <v>8</v>
      </c>
      <c r="B18" s="58"/>
      <c r="C18" s="59" t="str">
        <f>IF(B18="","",VLOOKUP(B18,'[1]postgeneral GROOM在庫表'!$A$12:$F$1000,2,FALSE))</f>
        <v/>
      </c>
      <c r="D18" s="59" t="str">
        <f>IF(B18="","",VLOOKUP(B18,'[1]postgeneral GROOM在庫表'!$A$12:$F$1000,3,FALSE))</f>
        <v/>
      </c>
      <c r="E18" s="60" t="str">
        <f>IF(B18="","",VLOOKUP(B18,'[1]postgeneral GROOM在庫表'!$A$12:$F$1000,4,FALSE))</f>
        <v/>
      </c>
      <c r="F18" s="61"/>
      <c r="G18" s="62" t="str">
        <f t="shared" si="0"/>
        <v/>
      </c>
      <c r="H18" s="63" t="str">
        <f t="shared" si="1"/>
        <v/>
      </c>
      <c r="I18" s="64" t="str">
        <f>IF(B18="","",VLOOKUP(B18,'[1]postgeneral GROOM在庫表'!$A$12:$F$1000,5,FALSE))</f>
        <v/>
      </c>
      <c r="J18" s="1"/>
      <c r="K18" s="68"/>
      <c r="L18" s="73" t="s">
        <v>21</v>
      </c>
      <c r="M18" s="74"/>
      <c r="N18" s="69"/>
      <c r="O18" s="70"/>
    </row>
    <row r="19" spans="1:15" ht="21" customHeight="1">
      <c r="A19" s="57">
        <v>9</v>
      </c>
      <c r="B19" s="58"/>
      <c r="C19" s="59" t="str">
        <f>IF(B19="","",VLOOKUP(B19,'[1]postgeneral GROOM在庫表'!$A$12:$F$1000,2,FALSE))</f>
        <v/>
      </c>
      <c r="D19" s="59" t="str">
        <f>IF(B19="","",VLOOKUP(B19,'[1]postgeneral GROOM在庫表'!$A$12:$F$1000,3,FALSE))</f>
        <v/>
      </c>
      <c r="E19" s="60" t="str">
        <f>IF(B19="","",VLOOKUP(B19,'[1]postgeneral GROOM在庫表'!$A$12:$F$1000,4,FALSE))</f>
        <v/>
      </c>
      <c r="F19" s="61"/>
      <c r="G19" s="62" t="str">
        <f t="shared" si="0"/>
        <v/>
      </c>
      <c r="H19" s="63" t="str">
        <f t="shared" si="1"/>
        <v/>
      </c>
      <c r="I19" s="64" t="str">
        <f>IF(B19="","",VLOOKUP(B19,'[1]postgeneral GROOM在庫表'!$A$12:$F$1000,5,FALSE))</f>
        <v/>
      </c>
      <c r="J19" s="1"/>
      <c r="K19" s="68"/>
      <c r="L19" s="75" t="s">
        <v>22</v>
      </c>
      <c r="M19" s="76"/>
    </row>
    <row r="20" spans="1:15" ht="21" customHeight="1">
      <c r="A20" s="57">
        <v>10</v>
      </c>
      <c r="B20" s="58"/>
      <c r="C20" s="59" t="str">
        <f>IF(B20="","",VLOOKUP(B20,'[1]postgeneral GROOM在庫表'!$A$12:$F$1000,2,FALSE))</f>
        <v/>
      </c>
      <c r="D20" s="59" t="str">
        <f>IF(B20="","",VLOOKUP(B20,'[1]postgeneral GROOM在庫表'!$A$12:$F$1000,3,FALSE))</f>
        <v/>
      </c>
      <c r="E20" s="60" t="str">
        <f>IF(B20="","",VLOOKUP(B20,'[1]postgeneral GROOM在庫表'!$A$12:$F$1000,4,FALSE))</f>
        <v/>
      </c>
      <c r="F20" s="61"/>
      <c r="G20" s="62" t="str">
        <f t="shared" si="0"/>
        <v/>
      </c>
      <c r="H20" s="63" t="str">
        <f t="shared" si="1"/>
        <v/>
      </c>
      <c r="I20" s="64" t="str">
        <f>IF(B20="","",VLOOKUP(B20,'[1]postgeneral GROOM在庫表'!$A$12:$F$1000,5,FALSE))</f>
        <v/>
      </c>
      <c r="J20" s="1"/>
      <c r="K20" s="68"/>
    </row>
    <row r="21" spans="1:15" ht="21" customHeight="1">
      <c r="A21" s="57">
        <v>11</v>
      </c>
      <c r="B21" s="58"/>
      <c r="C21" s="59" t="str">
        <f>IF(B21="","",VLOOKUP(B21,'[1]postgeneral GROOM在庫表'!$A$12:$F$1000,2,FALSE))</f>
        <v/>
      </c>
      <c r="D21" s="59" t="str">
        <f>IF(B21="","",VLOOKUP(B21,'[1]postgeneral GROOM在庫表'!$A$12:$F$1000,3,FALSE))</f>
        <v/>
      </c>
      <c r="E21" s="60" t="str">
        <f>IF(B21="","",VLOOKUP(B21,'[1]postgeneral GROOM在庫表'!$A$12:$F$1000,4,FALSE))</f>
        <v/>
      </c>
      <c r="F21" s="61"/>
      <c r="G21" s="62" t="str">
        <f t="shared" si="0"/>
        <v/>
      </c>
      <c r="H21" s="63" t="str">
        <f t="shared" si="1"/>
        <v/>
      </c>
      <c r="I21" s="64" t="str">
        <f>IF(B21="","",VLOOKUP(B21,'[1]postgeneral GROOM在庫表'!$A$12:$F$1000,5,FALSE))</f>
        <v/>
      </c>
      <c r="J21" s="1"/>
      <c r="K21" s="68"/>
    </row>
    <row r="22" spans="1:15" ht="21" customHeight="1">
      <c r="A22" s="57">
        <v>12</v>
      </c>
      <c r="B22" s="58"/>
      <c r="C22" s="59" t="str">
        <f>IF(B22="","",VLOOKUP(B22,'[1]postgeneral GROOM在庫表'!$A$12:$F$1000,2,FALSE))</f>
        <v/>
      </c>
      <c r="D22" s="59" t="str">
        <f>IF(B22="","",VLOOKUP(B22,'[1]postgeneral GROOM在庫表'!$A$12:$F$1000,3,FALSE))</f>
        <v/>
      </c>
      <c r="E22" s="60" t="str">
        <f>IF(B22="","",VLOOKUP(B22,'[1]postgeneral GROOM在庫表'!$A$12:$F$1000,4,FALSE))</f>
        <v/>
      </c>
      <c r="F22" s="61"/>
      <c r="G22" s="62" t="str">
        <f t="shared" si="0"/>
        <v/>
      </c>
      <c r="H22" s="63" t="str">
        <f t="shared" si="1"/>
        <v/>
      </c>
      <c r="I22" s="64" t="str">
        <f>IF(B22="","",VLOOKUP(B22,'[1]postgeneral GROOM在庫表'!$A$12:$F$1000,5,FALSE))</f>
        <v/>
      </c>
      <c r="J22" s="1"/>
      <c r="K22" s="68"/>
    </row>
    <row r="23" spans="1:15" ht="21" customHeight="1" thickBot="1">
      <c r="A23" s="57">
        <v>13</v>
      </c>
      <c r="B23" s="58"/>
      <c r="C23" s="59" t="str">
        <f>IF(B23="","",VLOOKUP(B23,'[1]postgeneral GROOM在庫表'!$A$12:$F$1000,2,FALSE))</f>
        <v/>
      </c>
      <c r="D23" s="59" t="str">
        <f>IF(B23="","",VLOOKUP(B23,'[1]postgeneral GROOM在庫表'!$A$12:$F$1000,3,FALSE))</f>
        <v/>
      </c>
      <c r="E23" s="60" t="str">
        <f>IF(B23="","",VLOOKUP(B23,'[1]postgeneral GROOM在庫表'!$A$12:$F$1000,4,FALSE))</f>
        <v/>
      </c>
      <c r="F23" s="61"/>
      <c r="G23" s="62" t="str">
        <f t="shared" si="0"/>
        <v/>
      </c>
      <c r="H23" s="63" t="str">
        <f t="shared" si="1"/>
        <v/>
      </c>
      <c r="I23" s="64" t="str">
        <f>IF(B23="","",VLOOKUP(B23,'[1]postgeneral GROOM在庫表'!$A$12:$F$1000,5,FALSE))</f>
        <v/>
      </c>
      <c r="J23" s="1"/>
      <c r="K23" s="68"/>
    </row>
    <row r="24" spans="1:15" ht="21" customHeight="1">
      <c r="A24" s="57">
        <v>14</v>
      </c>
      <c r="B24" s="58"/>
      <c r="C24" s="59" t="str">
        <f>IF(B24="","",VLOOKUP(B24,'[1]postgeneral GROOM在庫表'!$A$12:$F$1000,2,FALSE))</f>
        <v/>
      </c>
      <c r="D24" s="59" t="str">
        <f>IF(B24="","",VLOOKUP(B24,'[1]postgeneral GROOM在庫表'!$A$12:$F$1000,3,FALSE))</f>
        <v/>
      </c>
      <c r="E24" s="60" t="str">
        <f>IF(B24="","",VLOOKUP(B24,'[1]postgeneral GROOM在庫表'!$A$12:$F$1000,4,FALSE))</f>
        <v/>
      </c>
      <c r="F24" s="61"/>
      <c r="G24" s="62" t="str">
        <f t="shared" si="0"/>
        <v/>
      </c>
      <c r="H24" s="63" t="str">
        <f t="shared" si="1"/>
        <v/>
      </c>
      <c r="I24" s="64" t="str">
        <f>IF(B24="","",VLOOKUP(B24,'[1]postgeneral GROOM在庫表'!$A$12:$F$1000,5,FALSE))</f>
        <v/>
      </c>
      <c r="J24" s="1"/>
      <c r="K24" s="68"/>
      <c r="L24" s="77" t="s">
        <v>23</v>
      </c>
      <c r="M24" s="78"/>
      <c r="N24" s="78"/>
      <c r="O24" s="79"/>
    </row>
    <row r="25" spans="1:15" ht="21" customHeight="1" thickBot="1">
      <c r="A25" s="57">
        <v>15</v>
      </c>
      <c r="B25" s="58"/>
      <c r="C25" s="59" t="str">
        <f>IF(B25="","",VLOOKUP(B25,'[1]postgeneral GROOM在庫表'!$A$12:$F$1000,2,FALSE))</f>
        <v/>
      </c>
      <c r="D25" s="59" t="str">
        <f>IF(B25="","",VLOOKUP(B25,'[1]postgeneral GROOM在庫表'!$A$12:$F$1000,3,FALSE))</f>
        <v/>
      </c>
      <c r="E25" s="60" t="str">
        <f>IF(B25="","",VLOOKUP(B25,'[1]postgeneral GROOM在庫表'!$A$12:$F$1000,4,FALSE))</f>
        <v/>
      </c>
      <c r="F25" s="61"/>
      <c r="G25" s="62" t="str">
        <f t="shared" si="0"/>
        <v/>
      </c>
      <c r="H25" s="63" t="str">
        <f t="shared" si="1"/>
        <v/>
      </c>
      <c r="I25" s="64" t="str">
        <f>IF(B25="","",VLOOKUP(B25,'[1]postgeneral GROOM在庫表'!$A$12:$F$1000,5,FALSE))</f>
        <v/>
      </c>
      <c r="J25" s="1"/>
      <c r="K25" s="68"/>
      <c r="L25" s="80" t="s">
        <v>24</v>
      </c>
      <c r="M25" s="81" t="s">
        <v>25</v>
      </c>
      <c r="N25" s="81" t="s">
        <v>26</v>
      </c>
      <c r="O25" s="82" t="s">
        <v>27</v>
      </c>
    </row>
    <row r="26" spans="1:15" ht="21" customHeight="1">
      <c r="A26" s="57">
        <v>16</v>
      </c>
      <c r="B26" s="58"/>
      <c r="C26" s="59" t="str">
        <f>IF(B26="","",VLOOKUP(B26,'[1]postgeneral GROOM在庫表'!$A$12:$F$1000,2,FALSE))</f>
        <v/>
      </c>
      <c r="D26" s="59" t="str">
        <f>IF(B26="","",VLOOKUP(B26,'[1]postgeneral GROOM在庫表'!$A$12:$F$1000,3,FALSE))</f>
        <v/>
      </c>
      <c r="E26" s="60" t="str">
        <f>IF(B26="","",VLOOKUP(B26,'[1]postgeneral GROOM在庫表'!$A$12:$F$1000,4,FALSE))</f>
        <v/>
      </c>
      <c r="F26" s="61"/>
      <c r="G26" s="62" t="str">
        <f t="shared" si="0"/>
        <v/>
      </c>
      <c r="H26" s="63" t="str">
        <f t="shared" si="1"/>
        <v/>
      </c>
      <c r="I26" s="64" t="str">
        <f>IF(B26="","",VLOOKUP(B26,'[1]postgeneral GROOM在庫表'!$A$12:$F$1000,5,FALSE))</f>
        <v/>
      </c>
      <c r="J26" s="1"/>
      <c r="L26" s="83">
        <v>90000</v>
      </c>
      <c r="M26" s="84" t="s">
        <v>28</v>
      </c>
      <c r="N26" s="85" t="s">
        <v>28</v>
      </c>
      <c r="O26" s="86">
        <v>2750</v>
      </c>
    </row>
    <row r="27" spans="1:15" ht="21" customHeight="1">
      <c r="A27" s="57">
        <v>17</v>
      </c>
      <c r="B27" s="58"/>
      <c r="C27" s="59" t="str">
        <f>IF(B27="","",VLOOKUP(B27,'[1]postgeneral GROOM在庫表'!$A$12:$F$1000,2,FALSE))</f>
        <v/>
      </c>
      <c r="D27" s="59" t="str">
        <f>IF(B27="","",VLOOKUP(B27,'[1]postgeneral GROOM在庫表'!$A$12:$F$1000,3,FALSE))</f>
        <v/>
      </c>
      <c r="E27" s="60" t="str">
        <f>IF(B27="","",VLOOKUP(B27,'[1]postgeneral GROOM在庫表'!$A$12:$F$1000,4,FALSE))</f>
        <v/>
      </c>
      <c r="F27" s="61"/>
      <c r="G27" s="62" t="str">
        <f t="shared" si="0"/>
        <v/>
      </c>
      <c r="H27" s="63" t="str">
        <f t="shared" si="1"/>
        <v/>
      </c>
      <c r="I27" s="64" t="str">
        <f>IF(B27="","",VLOOKUP(B27,'[1]postgeneral GROOM在庫表'!$A$12:$F$1000,5,FALSE))</f>
        <v/>
      </c>
      <c r="J27" s="1"/>
      <c r="L27" s="87">
        <v>90001</v>
      </c>
      <c r="M27" s="88" t="s">
        <v>29</v>
      </c>
      <c r="N27" s="89" t="s">
        <v>30</v>
      </c>
      <c r="O27" s="90">
        <v>2079</v>
      </c>
    </row>
    <row r="28" spans="1:15" ht="21" customHeight="1">
      <c r="A28" s="57">
        <v>18</v>
      </c>
      <c r="B28" s="58"/>
      <c r="C28" s="59" t="str">
        <f>IF(B28="","",VLOOKUP(B28,'[1]postgeneral GROOM在庫表'!$A$12:$F$1000,2,FALSE))</f>
        <v/>
      </c>
      <c r="D28" s="59" t="str">
        <f>IF(B28="","",VLOOKUP(B28,'[1]postgeneral GROOM在庫表'!$A$12:$F$1000,3,FALSE))</f>
        <v/>
      </c>
      <c r="E28" s="60" t="str">
        <f>IF(B28="","",VLOOKUP(B28,'[1]postgeneral GROOM在庫表'!$A$12:$F$1000,4,FALSE))</f>
        <v/>
      </c>
      <c r="F28" s="61"/>
      <c r="G28" s="62" t="str">
        <f t="shared" si="0"/>
        <v/>
      </c>
      <c r="H28" s="63" t="str">
        <f t="shared" si="1"/>
        <v/>
      </c>
      <c r="I28" s="64" t="str">
        <f>IF(B28="","",VLOOKUP(B28,'[1]postgeneral GROOM在庫表'!$A$12:$F$1000,5,FALSE))</f>
        <v/>
      </c>
      <c r="J28" s="1"/>
      <c r="L28" s="87">
        <v>90002</v>
      </c>
      <c r="M28" s="88" t="s">
        <v>31</v>
      </c>
      <c r="N28" s="89" t="s">
        <v>32</v>
      </c>
      <c r="O28" s="90">
        <v>1760</v>
      </c>
    </row>
    <row r="29" spans="1:15" ht="21" customHeight="1">
      <c r="A29" s="57">
        <v>19</v>
      </c>
      <c r="B29" s="58"/>
      <c r="C29" s="59" t="str">
        <f>IF(B29="","",VLOOKUP(B29,'[1]postgeneral GROOM在庫表'!$A$12:$F$1000,2,FALSE))</f>
        <v/>
      </c>
      <c r="D29" s="59" t="str">
        <f>IF(B29="","",VLOOKUP(B29,'[1]postgeneral GROOM在庫表'!$A$12:$F$1000,3,FALSE))</f>
        <v/>
      </c>
      <c r="E29" s="60" t="str">
        <f>IF(B29="","",VLOOKUP(B29,'[1]postgeneral GROOM在庫表'!$A$12:$F$1000,4,FALSE))</f>
        <v/>
      </c>
      <c r="F29" s="61"/>
      <c r="G29" s="62" t="str">
        <f t="shared" si="0"/>
        <v/>
      </c>
      <c r="H29" s="63" t="str">
        <f t="shared" si="1"/>
        <v/>
      </c>
      <c r="I29" s="64" t="str">
        <f>IF(B29="","",VLOOKUP(B29,'[1]postgeneral GROOM在庫表'!$A$12:$F$1000,5,FALSE))</f>
        <v/>
      </c>
      <c r="J29" s="1"/>
      <c r="L29" s="87">
        <v>90003</v>
      </c>
      <c r="M29" s="88" t="s">
        <v>33</v>
      </c>
      <c r="N29" s="89" t="s">
        <v>34</v>
      </c>
      <c r="O29" s="90">
        <v>1430</v>
      </c>
    </row>
    <row r="30" spans="1:15" ht="21" customHeight="1">
      <c r="A30" s="57">
        <v>20</v>
      </c>
      <c r="B30" s="58"/>
      <c r="C30" s="59" t="str">
        <f>IF(B30="","",VLOOKUP(B30,'[1]postgeneral GROOM在庫表'!$A$12:$F$1000,2,FALSE))</f>
        <v/>
      </c>
      <c r="D30" s="59" t="str">
        <f>IF(B30="","",VLOOKUP(B30,'[1]postgeneral GROOM在庫表'!$A$12:$F$1000,3,FALSE))</f>
        <v/>
      </c>
      <c r="E30" s="60" t="str">
        <f>IF(B30="","",VLOOKUP(B30,'[1]postgeneral GROOM在庫表'!$A$12:$F$1000,4,FALSE))</f>
        <v/>
      </c>
      <c r="F30" s="61"/>
      <c r="G30" s="62" t="str">
        <f t="shared" si="0"/>
        <v/>
      </c>
      <c r="H30" s="63" t="str">
        <f t="shared" si="1"/>
        <v/>
      </c>
      <c r="I30" s="64" t="str">
        <f>IF(B30="","",VLOOKUP(B30,'[1]postgeneral GROOM在庫表'!$A$12:$F$1000,5,FALSE))</f>
        <v/>
      </c>
      <c r="J30" s="1"/>
      <c r="L30" s="91">
        <v>90004</v>
      </c>
      <c r="M30" s="92" t="s">
        <v>35</v>
      </c>
      <c r="N30" s="93" t="s">
        <v>36</v>
      </c>
      <c r="O30" s="94">
        <v>1419</v>
      </c>
    </row>
    <row r="31" spans="1:15" ht="21" customHeight="1">
      <c r="A31" s="57">
        <v>21</v>
      </c>
      <c r="B31" s="58"/>
      <c r="C31" s="59" t="str">
        <f>IF(B31="","",VLOOKUP(B31,'[1]postgeneral GROOM在庫表'!$A$12:$F$1000,2,FALSE))</f>
        <v/>
      </c>
      <c r="D31" s="59" t="str">
        <f>IF(B31="","",VLOOKUP(B31,'[1]postgeneral GROOM在庫表'!$A$12:$F$1000,3,FALSE))</f>
        <v/>
      </c>
      <c r="E31" s="60" t="str">
        <f>IF(B31="","",VLOOKUP(B31,'[1]postgeneral GROOM在庫表'!$A$12:$F$1000,4,FALSE))</f>
        <v/>
      </c>
      <c r="F31" s="61"/>
      <c r="G31" s="62" t="str">
        <f t="shared" si="0"/>
        <v/>
      </c>
      <c r="H31" s="63" t="str">
        <f t="shared" si="1"/>
        <v/>
      </c>
      <c r="I31" s="64" t="str">
        <f>IF(B31="","",VLOOKUP(B31,'[1]postgeneral GROOM在庫表'!$A$12:$F$1000,5,FALSE))</f>
        <v/>
      </c>
      <c r="J31" s="1"/>
      <c r="L31" s="91">
        <v>90005</v>
      </c>
      <c r="M31" s="92" t="s">
        <v>37</v>
      </c>
      <c r="N31" s="93" t="s">
        <v>38</v>
      </c>
      <c r="O31" s="94">
        <v>1331</v>
      </c>
    </row>
    <row r="32" spans="1:15" ht="21" customHeight="1">
      <c r="A32" s="57">
        <v>22</v>
      </c>
      <c r="B32" s="58"/>
      <c r="C32" s="59" t="str">
        <f>IF(B32="","",VLOOKUP(B32,'[1]postgeneral GROOM在庫表'!$A$12:$F$1000,2,FALSE))</f>
        <v/>
      </c>
      <c r="D32" s="59" t="str">
        <f>IF(B32="","",VLOOKUP(B32,'[1]postgeneral GROOM在庫表'!$A$12:$F$1000,3,FALSE))</f>
        <v/>
      </c>
      <c r="E32" s="60" t="str">
        <f>IF(B32="","",VLOOKUP(B32,'[1]postgeneral GROOM在庫表'!$A$12:$F$1000,4,FALSE))</f>
        <v/>
      </c>
      <c r="F32" s="61"/>
      <c r="G32" s="62" t="str">
        <f t="shared" si="0"/>
        <v/>
      </c>
      <c r="H32" s="63" t="str">
        <f t="shared" si="1"/>
        <v/>
      </c>
      <c r="I32" s="64" t="str">
        <f>IF(B32="","",VLOOKUP(B32,'[1]postgeneral GROOM在庫表'!$A$12:$F$1000,5,FALSE))</f>
        <v/>
      </c>
      <c r="J32" s="1"/>
      <c r="L32" s="91">
        <v>90006</v>
      </c>
      <c r="M32" s="92" t="s">
        <v>39</v>
      </c>
      <c r="N32" s="93" t="s">
        <v>40</v>
      </c>
      <c r="O32" s="94">
        <v>1232</v>
      </c>
    </row>
    <row r="33" spans="1:16" ht="21" customHeight="1">
      <c r="A33" s="57">
        <v>23</v>
      </c>
      <c r="B33" s="58"/>
      <c r="C33" s="59" t="str">
        <f>IF(B33="","",VLOOKUP(B33,'[1]postgeneral GROOM在庫表'!$A$12:$F$1000,2,FALSE))</f>
        <v/>
      </c>
      <c r="D33" s="59" t="str">
        <f>IF(B33="","",VLOOKUP(B33,'[1]postgeneral GROOM在庫表'!$A$12:$F$1000,3,FALSE))</f>
        <v/>
      </c>
      <c r="E33" s="60" t="str">
        <f>IF(B33="","",VLOOKUP(B33,'[1]postgeneral GROOM在庫表'!$A$12:$F$1000,4,FALSE))</f>
        <v/>
      </c>
      <c r="F33" s="61"/>
      <c r="G33" s="62" t="str">
        <f t="shared" si="0"/>
        <v/>
      </c>
      <c r="H33" s="63" t="str">
        <f t="shared" si="1"/>
        <v/>
      </c>
      <c r="I33" s="64" t="str">
        <f>IF(B33="","",VLOOKUP(B33,'[1]postgeneral GROOM在庫表'!$A$12:$F$1000,5,FALSE))</f>
        <v/>
      </c>
      <c r="J33" s="1"/>
      <c r="L33" s="91">
        <v>90007</v>
      </c>
      <c r="M33" s="92" t="s">
        <v>41</v>
      </c>
      <c r="N33" s="93" t="s">
        <v>42</v>
      </c>
      <c r="O33" s="94">
        <v>1133</v>
      </c>
    </row>
    <row r="34" spans="1:16" ht="21" customHeight="1">
      <c r="A34" s="57">
        <v>24</v>
      </c>
      <c r="B34" s="58"/>
      <c r="C34" s="59" t="str">
        <f>IF(B34="","",VLOOKUP(B34,'[1]postgeneral GROOM在庫表'!$A$12:$F$1000,2,FALSE))</f>
        <v/>
      </c>
      <c r="D34" s="59" t="str">
        <f>IF(B34="","",VLOOKUP(B34,'[1]postgeneral GROOM在庫表'!$A$12:$F$1000,3,FALSE))</f>
        <v/>
      </c>
      <c r="E34" s="60" t="str">
        <f>IF(B34="","",VLOOKUP(B34,'[1]postgeneral GROOM在庫表'!$A$12:$F$1000,4,FALSE))</f>
        <v/>
      </c>
      <c r="F34" s="61"/>
      <c r="G34" s="62" t="str">
        <f t="shared" si="0"/>
        <v/>
      </c>
      <c r="H34" s="63" t="str">
        <f t="shared" si="1"/>
        <v/>
      </c>
      <c r="I34" s="64" t="str">
        <f>IF(B34="","",VLOOKUP(B34,'[1]postgeneral GROOM在庫表'!$A$12:$F$1000,5,FALSE))</f>
        <v/>
      </c>
      <c r="J34" s="1"/>
      <c r="L34" s="91">
        <v>90008</v>
      </c>
      <c r="M34" s="92" t="s">
        <v>43</v>
      </c>
      <c r="N34" s="93" t="s">
        <v>44</v>
      </c>
      <c r="O34" s="94">
        <v>1221</v>
      </c>
    </row>
    <row r="35" spans="1:16" ht="21" customHeight="1">
      <c r="A35" s="57">
        <v>25</v>
      </c>
      <c r="B35" s="58"/>
      <c r="C35" s="59" t="str">
        <f>IF(B35="","",VLOOKUP(B35,'[1]postgeneral GROOM在庫表'!$A$12:$F$1000,2,FALSE))</f>
        <v/>
      </c>
      <c r="D35" s="59" t="str">
        <f>IF(B35="","",VLOOKUP(B35,'[1]postgeneral GROOM在庫表'!$A$12:$F$1000,3,FALSE))</f>
        <v/>
      </c>
      <c r="E35" s="60" t="str">
        <f>IF(B35="","",VLOOKUP(B35,'[1]postgeneral GROOM在庫表'!$A$12:$F$1000,4,FALSE))</f>
        <v/>
      </c>
      <c r="F35" s="61"/>
      <c r="G35" s="62" t="str">
        <f t="shared" si="0"/>
        <v/>
      </c>
      <c r="H35" s="63" t="str">
        <f t="shared" si="1"/>
        <v/>
      </c>
      <c r="I35" s="64" t="str">
        <f>IF(B35="","",VLOOKUP(B35,'[1]postgeneral GROOM在庫表'!$A$12:$F$1000,5,FALSE))</f>
        <v/>
      </c>
      <c r="J35" s="1"/>
      <c r="L35" s="91">
        <v>90009</v>
      </c>
      <c r="M35" s="92" t="s">
        <v>45</v>
      </c>
      <c r="N35" s="93" t="s">
        <v>46</v>
      </c>
      <c r="O35" s="94">
        <v>1001</v>
      </c>
    </row>
    <row r="36" spans="1:16" ht="21" customHeight="1">
      <c r="A36" s="57">
        <v>26</v>
      </c>
      <c r="B36" s="58"/>
      <c r="C36" s="59" t="str">
        <f>IF(B36="","",VLOOKUP(B36,'[1]postgeneral GROOM在庫表'!$A$12:$F$1000,2,FALSE))</f>
        <v/>
      </c>
      <c r="D36" s="59" t="str">
        <f>IF(B36="","",VLOOKUP(B36,'[1]postgeneral GROOM在庫表'!$A$12:$F$1000,3,FALSE))</f>
        <v/>
      </c>
      <c r="E36" s="60" t="str">
        <f>IF(B36="","",VLOOKUP(B36,'[1]postgeneral GROOM在庫表'!$A$12:$F$1000,4,FALSE))</f>
        <v/>
      </c>
      <c r="F36" s="61"/>
      <c r="G36" s="62" t="str">
        <f t="shared" si="0"/>
        <v/>
      </c>
      <c r="H36" s="63" t="str">
        <f t="shared" si="1"/>
        <v/>
      </c>
      <c r="I36" s="64" t="str">
        <f>IF(B36="","",VLOOKUP(B36,'[1]postgeneral GROOM在庫表'!$A$12:$F$1000,5,FALSE))</f>
        <v/>
      </c>
      <c r="J36" s="1"/>
      <c r="L36" s="91">
        <v>90010</v>
      </c>
      <c r="M36" s="92" t="s">
        <v>47</v>
      </c>
      <c r="N36" s="93" t="s">
        <v>48</v>
      </c>
      <c r="O36" s="94">
        <v>1188</v>
      </c>
    </row>
    <row r="37" spans="1:16" ht="21" customHeight="1" thickBot="1">
      <c r="A37" s="95">
        <v>27</v>
      </c>
      <c r="B37" s="58"/>
      <c r="C37" s="96" t="str">
        <f>IF(B37="","",VLOOKUP(B37,'[1]postgeneral GROOM在庫表'!$A$12:$F$1000,2,FALSE))</f>
        <v/>
      </c>
      <c r="D37" s="96" t="str">
        <f>IF(B37="","",VLOOKUP(B37,'[1]postgeneral GROOM在庫表'!$A$12:$F$1000,3,FALSE))</f>
        <v/>
      </c>
      <c r="E37" s="97" t="str">
        <f>IF(B37="","",VLOOKUP(B37,'[1]postgeneral GROOM在庫表'!$A$12:$F$1000,4,FALSE))</f>
        <v/>
      </c>
      <c r="F37" s="98"/>
      <c r="G37" s="99" t="str">
        <f t="shared" si="0"/>
        <v/>
      </c>
      <c r="H37" s="100" t="str">
        <f t="shared" si="1"/>
        <v/>
      </c>
      <c r="I37" s="101" t="str">
        <f>IF(B37="","",VLOOKUP(B37,'[1]postgeneral GROOM在庫表'!$A$12:$F$1000,5,FALSE))</f>
        <v/>
      </c>
      <c r="J37" s="1"/>
      <c r="L37" s="91">
        <v>90011</v>
      </c>
      <c r="M37" s="92" t="s">
        <v>49</v>
      </c>
      <c r="N37" s="93" t="s">
        <v>50</v>
      </c>
      <c r="O37" s="94">
        <v>1287</v>
      </c>
    </row>
    <row r="38" spans="1:16" ht="21.75" customHeight="1" thickBot="1">
      <c r="A38" s="102"/>
      <c r="B38" s="103" t="s">
        <v>51</v>
      </c>
      <c r="C38" s="103"/>
      <c r="D38" s="103"/>
      <c r="E38" s="103"/>
      <c r="F38" s="104"/>
      <c r="G38" s="105"/>
      <c r="H38" s="105"/>
      <c r="I38" s="106"/>
      <c r="J38" s="1"/>
      <c r="L38" s="107">
        <v>90012</v>
      </c>
      <c r="M38" s="108" t="s">
        <v>52</v>
      </c>
      <c r="N38" s="109" t="s">
        <v>53</v>
      </c>
      <c r="O38" s="110" t="s">
        <v>54</v>
      </c>
    </row>
    <row r="39" spans="1:16" ht="21" customHeight="1" thickBot="1">
      <c r="B39" s="111" t="s">
        <v>55</v>
      </c>
      <c r="C39" s="111"/>
      <c r="D39" s="111"/>
      <c r="E39" s="111"/>
      <c r="F39" s="112"/>
      <c r="G39" s="113"/>
      <c r="H39" s="113"/>
      <c r="I39" s="114"/>
      <c r="J39" s="1"/>
      <c r="L39" s="115"/>
      <c r="M39" s="116"/>
      <c r="N39" s="116"/>
      <c r="O39" s="116"/>
    </row>
    <row r="40" spans="1:16" ht="26.25" customHeight="1" thickBot="1">
      <c r="B40" s="117" t="s">
        <v>56</v>
      </c>
      <c r="C40" s="117"/>
      <c r="D40" s="117"/>
      <c r="E40" s="114"/>
      <c r="F40" s="112"/>
      <c r="G40" s="113"/>
      <c r="H40" s="113"/>
      <c r="I40" s="114"/>
      <c r="J40" s="1"/>
      <c r="L40" s="118" t="s">
        <v>57</v>
      </c>
      <c r="M40" s="119"/>
      <c r="N40" s="120"/>
      <c r="O40" s="116"/>
    </row>
    <row r="41" spans="1:16" ht="14.25" customHeight="1">
      <c r="B41" s="121" t="s">
        <v>58</v>
      </c>
      <c r="C41" s="122"/>
      <c r="D41" s="122"/>
      <c r="E41" s="70"/>
      <c r="F41" s="123" t="s">
        <v>19</v>
      </c>
      <c r="G41" s="124"/>
      <c r="H41" s="125">
        <f>SUM(H11:H40)</f>
        <v>0</v>
      </c>
      <c r="I41" s="126"/>
      <c r="J41" s="127"/>
      <c r="L41" s="128" t="s">
        <v>24</v>
      </c>
      <c r="M41" s="129" t="s">
        <v>27</v>
      </c>
      <c r="N41" s="130"/>
      <c r="P41" s="131"/>
    </row>
    <row r="42" spans="1:16" ht="14.25" customHeight="1" thickBot="1">
      <c r="B42" s="121"/>
      <c r="C42" s="122"/>
      <c r="D42" s="122"/>
      <c r="E42" s="70"/>
      <c r="F42" s="132" t="s">
        <v>59</v>
      </c>
      <c r="G42" s="133"/>
      <c r="H42" s="134">
        <f>H41*1.1-H41</f>
        <v>0</v>
      </c>
      <c r="I42" s="135"/>
      <c r="J42" s="127"/>
      <c r="L42" s="136">
        <v>90020</v>
      </c>
      <c r="M42" s="137">
        <v>330</v>
      </c>
      <c r="N42" s="138" t="s">
        <v>60</v>
      </c>
      <c r="P42" s="131"/>
    </row>
    <row r="43" spans="1:16" ht="14.25" customHeight="1">
      <c r="B43" s="121"/>
      <c r="C43" s="139"/>
      <c r="D43" s="139"/>
      <c r="E43" s="70"/>
      <c r="F43" s="132" t="s">
        <v>61</v>
      </c>
      <c r="G43" s="140"/>
      <c r="H43" s="141"/>
      <c r="I43" s="142">
        <f>IF(H43="",0,VLOOKUP(H43,L26:O38,4,FALSE))</f>
        <v>0</v>
      </c>
      <c r="J43" s="143"/>
      <c r="L43" s="136">
        <v>90021</v>
      </c>
      <c r="M43" s="137">
        <v>440</v>
      </c>
      <c r="N43" s="138" t="s">
        <v>62</v>
      </c>
      <c r="P43" s="131"/>
    </row>
    <row r="44" spans="1:16" ht="14.25" customHeight="1" thickBot="1">
      <c r="B44" s="121"/>
      <c r="C44" s="139"/>
      <c r="D44" s="139"/>
      <c r="E44" s="70"/>
      <c r="F44" s="132" t="s">
        <v>63</v>
      </c>
      <c r="G44" s="140"/>
      <c r="H44" s="144"/>
      <c r="I44" s="142">
        <f>IF(H44="",0,VLOOKUP(H44,L42:N44,2))</f>
        <v>0</v>
      </c>
      <c r="J44" s="145"/>
      <c r="L44" s="146">
        <v>90022</v>
      </c>
      <c r="M44" s="147">
        <v>660</v>
      </c>
      <c r="N44" s="148" t="s">
        <v>64</v>
      </c>
      <c r="P44" s="131"/>
    </row>
    <row r="45" spans="1:16" ht="14.25" customHeight="1" thickBot="1">
      <c r="B45" s="121"/>
      <c r="C45" s="139"/>
      <c r="D45" s="139"/>
      <c r="E45" s="149"/>
      <c r="F45" s="150" t="s">
        <v>65</v>
      </c>
      <c r="G45" s="151"/>
      <c r="H45" s="152">
        <f>H41+H42+I43+I44</f>
        <v>0</v>
      </c>
      <c r="I45" s="153"/>
      <c r="J45" s="154"/>
      <c r="P45" s="131"/>
    </row>
    <row r="46" spans="1:16" ht="19.5" customHeight="1">
      <c r="B46" s="155"/>
      <c r="C46" s="69"/>
      <c r="D46" s="69"/>
      <c r="E46" s="149"/>
      <c r="F46" s="156"/>
      <c r="G46" s="156"/>
      <c r="H46" s="157"/>
      <c r="I46" s="157"/>
      <c r="J46" s="154"/>
      <c r="P46" s="131"/>
    </row>
    <row r="47" spans="1:16" ht="19.5" customHeight="1">
      <c r="B47" s="155"/>
      <c r="C47" s="69"/>
      <c r="D47" s="69"/>
      <c r="E47" s="158"/>
      <c r="F47" s="159"/>
      <c r="G47" s="159"/>
      <c r="H47" s="159"/>
      <c r="I47" s="159"/>
      <c r="J47" s="160"/>
      <c r="P47" s="131"/>
    </row>
    <row r="48" spans="1:16" ht="19.5" customHeight="1">
      <c r="B48" s="155"/>
      <c r="C48" s="69"/>
      <c r="D48" s="69"/>
      <c r="F48" s="162"/>
      <c r="G48" s="163"/>
      <c r="H48" s="161"/>
      <c r="I48" s="162"/>
      <c r="J48" s="164"/>
    </row>
    <row r="49" spans="2:15" ht="19.5" customHeight="1">
      <c r="B49" s="155"/>
      <c r="C49" s="69"/>
      <c r="D49" s="69"/>
      <c r="F49" s="5"/>
      <c r="G49" s="162"/>
      <c r="H49" s="165"/>
      <c r="I49" s="166"/>
    </row>
    <row r="50" spans="2:15" ht="19.5" customHeight="1">
      <c r="F50" s="5"/>
      <c r="G50" s="5"/>
      <c r="H50" s="5"/>
      <c r="I50" s="164"/>
    </row>
    <row r="52" spans="2:15" ht="21" customHeight="1">
      <c r="O52" s="171"/>
    </row>
    <row r="53" spans="2:15" ht="21" customHeight="1">
      <c r="O53" s="172"/>
    </row>
    <row r="54" spans="2:15" ht="21" customHeight="1">
      <c r="O54" s="173"/>
    </row>
    <row r="55" spans="2:15" ht="21" customHeight="1">
      <c r="O55" s="173"/>
    </row>
    <row r="56" spans="2:15" ht="21" customHeight="1">
      <c r="O56" s="173"/>
    </row>
  </sheetData>
  <mergeCells count="25">
    <mergeCell ref="F47:I47"/>
    <mergeCell ref="F42:G42"/>
    <mergeCell ref="H42:I42"/>
    <mergeCell ref="F43:G43"/>
    <mergeCell ref="F44:G44"/>
    <mergeCell ref="F45:G45"/>
    <mergeCell ref="H45:I45"/>
    <mergeCell ref="L24:O24"/>
    <mergeCell ref="B38:E38"/>
    <mergeCell ref="B39:E39"/>
    <mergeCell ref="B40:D40"/>
    <mergeCell ref="F41:G41"/>
    <mergeCell ref="H41:I41"/>
    <mergeCell ref="C6:G6"/>
    <mergeCell ref="C7:G7"/>
    <mergeCell ref="E8:F8"/>
    <mergeCell ref="B9:G9"/>
    <mergeCell ref="K9:M12"/>
    <mergeCell ref="L18:M18"/>
    <mergeCell ref="B1:I1"/>
    <mergeCell ref="C3:D3"/>
    <mergeCell ref="H3:H4"/>
    <mergeCell ref="I3:I4"/>
    <mergeCell ref="C4:D4"/>
    <mergeCell ref="C5:D5"/>
  </mergeCells>
  <phoneticPr fontId="3"/>
  <printOptions horizontalCentered="1" verticalCentered="1"/>
  <pageMargins left="0.31496062992125984" right="0.23622047244094491" top="0.31496062992125984" bottom="0.51181102362204722" header="0.31496062992125984" footer="0.31496062992125984"/>
  <pageSetup paperSize="9" scale="95" orientation="portrait" r:id="rId1"/>
  <headerFooter alignWithMargins="0">
    <oddFooter>&amp;P / &amp;N ページ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POSTGENERAL発注書</vt:lpstr>
      <vt:lpstr>POSTGENERAL発注書!Print_Area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web-design creer</dc:creator>
  <cp:lastModifiedBy>web-design creer</cp:lastModifiedBy>
  <dcterms:created xsi:type="dcterms:W3CDTF">2026-02-17T08:03:25Z</dcterms:created>
  <dcterms:modified xsi:type="dcterms:W3CDTF">2026-02-17T08:03:47Z</dcterms:modified>
</cp:coreProperties>
</file>